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4"/>
  </bookViews>
  <sheets>
    <sheet name="YY07" sheetId="1" r:id="rId1"/>
    <sheet name="YY09" sheetId="2" r:id="rId2"/>
    <sheet name="YY0A" sheetId="3" r:id="rId3"/>
    <sheet name="YY11" sheetId="4" r:id="rId4"/>
    <sheet name="F &amp; O Disclosure" sheetId="5" r:id="rId5"/>
  </sheets>
  <definedNames>
    <definedName name="JR_PAGE_ANCHOR_0_1">'YY07'!$A$3</definedName>
    <definedName name="JR_PAGE_ANCHOR_0_2">'YY09'!$A$1</definedName>
    <definedName name="JR_PAGE_ANCHOR_0_3">'YY0A'!$A$1</definedName>
    <definedName name="JR_PAGE_ANCHOR_0_4">'YY11'!$A$3</definedName>
  </definedNames>
  <calcPr fullCalcOnLoad="1"/>
</workbook>
</file>

<file path=xl/sharedStrings.xml><?xml version="1.0" encoding="utf-8"?>
<sst xmlns="http://schemas.openxmlformats.org/spreadsheetml/2006/main" count="655" uniqueCount="353">
  <si>
    <t>Name of the Instrument</t>
  </si>
  <si>
    <t>Industry / Rating</t>
  </si>
  <si>
    <t>Quantity</t>
  </si>
  <si>
    <t>Market/Fair Value(Rs. in Lacs)</t>
  </si>
  <si>
    <t>Rounded % to Net Assets</t>
  </si>
  <si>
    <t xml:space="preserve">REIT/InvIT Instruments </t>
  </si>
  <si>
    <t>(a) Listed / awaiting listing on Stock Exchanges</t>
  </si>
  <si>
    <t>PIIT01</t>
  </si>
  <si>
    <t>Powergrid Infrastructure Investment Trust</t>
  </si>
  <si>
    <t>Power</t>
  </si>
  <si>
    <t>EOPR01</t>
  </si>
  <si>
    <t>Embassy Office Parks REIT</t>
  </si>
  <si>
    <t>Construction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</si>
  <si>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</si>
  <si>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</si>
  <si>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</si>
  <si>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</si>
  <si>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</si>
  <si>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</si>
  <si>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6.6861% Mindspace Business Parks (17/05/2024) **</t>
  </si>
  <si>
    <t>CRISIL AAA</t>
  </si>
  <si>
    <t>8.9% State Bank of India (02/11/2028) **</t>
  </si>
  <si>
    <t>ICRA AA+</t>
  </si>
  <si>
    <t>9.15% Government of India (14/11/2024)</t>
  </si>
  <si>
    <t>SOVEREIGN</t>
  </si>
  <si>
    <t>7.75% LIC Housing Finance Limited (23/07/2024) **</t>
  </si>
  <si>
    <t>Tata Capital Housing Finance Limited (24/01/2024) (ZCB)  **</t>
  </si>
  <si>
    <t>7.84% State Government Securities (13/07/2026)</t>
  </si>
  <si>
    <t>8.99% Bank of Baroda (18/12/2024) **</t>
  </si>
  <si>
    <t>CRISIL AA+</t>
  </si>
  <si>
    <t>7.25% Embassy Office Parks REIT (09/10/2023) **</t>
  </si>
  <si>
    <t>6.75% Sikka Ports and Terminals Limited (22/04/2026) **</t>
  </si>
  <si>
    <t>6.95% Power Finance Corporation Limited (01/10/2031) **</t>
  </si>
  <si>
    <t>6.4% Jamnagar Utilities &amp; Power Private Limited (29/09/2026) **</t>
  </si>
  <si>
    <t>5.74% Government of India (15/11/2026)</t>
  </si>
  <si>
    <t>7.17% Government of India (08/01/2028)</t>
  </si>
  <si>
    <t>8.4% India Grid Trust InvIT Fund (14/06/2023) **</t>
  </si>
  <si>
    <t>7.69% State Government Securities (20/12/2027)</t>
  </si>
  <si>
    <t>6.72% Power Finance Corporation Limited (09/06/2023) **</t>
  </si>
  <si>
    <t>(b) Privately placed / Unlisted</t>
  </si>
  <si>
    <t>TREPS / Reverse Repo</t>
  </si>
  <si>
    <t>TRP_040422</t>
  </si>
  <si>
    <t xml:space="preserve"> </t>
  </si>
  <si>
    <t>Net Receivables / (Payables)</t>
  </si>
  <si>
    <t>GRAND TOTAL</t>
  </si>
  <si>
    <t>ZCB - Zero Coupon Bond</t>
  </si>
  <si>
    <t>**  Thinly Traded / Non Traded Security</t>
  </si>
  <si>
    <t>Rating</t>
  </si>
  <si>
    <t>Money Market Instruments</t>
  </si>
  <si>
    <t>Certificate of Deposit</t>
  </si>
  <si>
    <t>HDFB803</t>
  </si>
  <si>
    <t>CARE A1+</t>
  </si>
  <si>
    <t>BKBA344</t>
  </si>
  <si>
    <t>HDFB804</t>
  </si>
  <si>
    <t>CANB831</t>
  </si>
  <si>
    <t>CRISIL A1+</t>
  </si>
  <si>
    <t>UTIB1226</t>
  </si>
  <si>
    <t>INBK366</t>
  </si>
  <si>
    <t>ICRA A1+</t>
  </si>
  <si>
    <t>Commercial Paper</t>
  </si>
  <si>
    <t>INBS432</t>
  </si>
  <si>
    <t>NTPC228</t>
  </si>
  <si>
    <t>CHOL968</t>
  </si>
  <si>
    <t>HDFC1173</t>
  </si>
  <si>
    <t>SUHF233</t>
  </si>
  <si>
    <t>NBAR664</t>
  </si>
  <si>
    <t>INBS424</t>
  </si>
  <si>
    <t>RIND431</t>
  </si>
  <si>
    <t>Treasury Bill</t>
  </si>
  <si>
    <t>TBIL2016</t>
  </si>
  <si>
    <t>#  Unlisted Security</t>
  </si>
  <si>
    <t>Industry</t>
  </si>
  <si>
    <t>Equity &amp; Equity related</t>
  </si>
  <si>
    <t>IBCL05</t>
  </si>
  <si>
    <t>ICICI Bank Limited</t>
  </si>
  <si>
    <t>Banks</t>
  </si>
  <si>
    <t>HDFB03</t>
  </si>
  <si>
    <t>HDFC Bank Limited</t>
  </si>
  <si>
    <t>INFS02</t>
  </si>
  <si>
    <t>Infosys Limited</t>
  </si>
  <si>
    <t>LARS02</t>
  </si>
  <si>
    <t>Larsen &amp; Toubro Limited</t>
  </si>
  <si>
    <t>UTIB02</t>
  </si>
  <si>
    <t>Axis Bank Limited</t>
  </si>
  <si>
    <t>SBAI02</t>
  </si>
  <si>
    <t>State Bank of India</t>
  </si>
  <si>
    <t>BTVL02</t>
  </si>
  <si>
    <t>Bharti Airtel Limited</t>
  </si>
  <si>
    <t>Telecom - Services</t>
  </si>
  <si>
    <t>SRFL01</t>
  </si>
  <si>
    <t>SRF Limited</t>
  </si>
  <si>
    <t>LTIL01</t>
  </si>
  <si>
    <t>Larsen &amp; Toubro Infotech Limited</t>
  </si>
  <si>
    <t>BAFL02</t>
  </si>
  <si>
    <t>Bajaj Finance Limited</t>
  </si>
  <si>
    <t>Finance</t>
  </si>
  <si>
    <t>DRRL02</t>
  </si>
  <si>
    <t>Dr. Reddy's Laboratories Limited</t>
  </si>
  <si>
    <t>CGCE01</t>
  </si>
  <si>
    <t>Crompton Greaves Consumer Electricals Limited</t>
  </si>
  <si>
    <t>Consumer Durables</t>
  </si>
  <si>
    <t>CPIL02</t>
  </si>
  <si>
    <t>CCL Products (India) Limited</t>
  </si>
  <si>
    <t>TELC03</t>
  </si>
  <si>
    <t>Tata Motors Limited</t>
  </si>
  <si>
    <t>ATTL01</t>
  </si>
  <si>
    <t>Apollo Tricoat Tubes Limited</t>
  </si>
  <si>
    <t>BPCL01</t>
  </si>
  <si>
    <t>Bharat Petroleum Corporation Limited</t>
  </si>
  <si>
    <t>Petroleum Products</t>
  </si>
  <si>
    <t>ASPA02</t>
  </si>
  <si>
    <t>INEN02</t>
  </si>
  <si>
    <t>Cyient Limited</t>
  </si>
  <si>
    <t>DIVI02</t>
  </si>
  <si>
    <t>Divi's Laboratories Limited</t>
  </si>
  <si>
    <t>MUFL01</t>
  </si>
  <si>
    <t>Muthoot Finance Limited</t>
  </si>
  <si>
    <t>AUHF01</t>
  </si>
  <si>
    <t>Aavas Financiers Limited</t>
  </si>
  <si>
    <t>NTPC01</t>
  </si>
  <si>
    <t>NTPC Limited</t>
  </si>
  <si>
    <t>KACE03</t>
  </si>
  <si>
    <t>SANE01</t>
  </si>
  <si>
    <t>Sansera Engineering Limited</t>
  </si>
  <si>
    <t>VSNL01</t>
  </si>
  <si>
    <t>NITL01</t>
  </si>
  <si>
    <t>DPIL01</t>
  </si>
  <si>
    <t>Data Patterns (India) Limited</t>
  </si>
  <si>
    <t>Aerospace &amp; Defense</t>
  </si>
  <si>
    <t>BKBA02</t>
  </si>
  <si>
    <t>Bank of Baroda</t>
  </si>
  <si>
    <t>MSUW01</t>
  </si>
  <si>
    <t>Motherson Sumi Wiring India Limited</t>
  </si>
  <si>
    <t>MAGL01</t>
  </si>
  <si>
    <t>Gas</t>
  </si>
  <si>
    <t>BTVL03</t>
  </si>
  <si>
    <t>ADGL01</t>
  </si>
  <si>
    <t>Adani Total Gas Limited</t>
  </si>
  <si>
    <t>CHOL02</t>
  </si>
  <si>
    <t>ATUL01</t>
  </si>
  <si>
    <t>Atul Limited</t>
  </si>
  <si>
    <t>SPIL03</t>
  </si>
  <si>
    <t>Sun Pharmaceutical Industries Limited</t>
  </si>
  <si>
    <t>COAL01</t>
  </si>
  <si>
    <t>Coal India Limited</t>
  </si>
  <si>
    <t>SESA02</t>
  </si>
  <si>
    <t>Vedanta Limited</t>
  </si>
  <si>
    <t>ALKE01</t>
  </si>
  <si>
    <t>PIDI02</t>
  </si>
  <si>
    <t>Pidilite Industries Limited</t>
  </si>
  <si>
    <t>TWAT02</t>
  </si>
  <si>
    <t>Titan Company Limited</t>
  </si>
  <si>
    <t>AARI02</t>
  </si>
  <si>
    <t>BHEL02</t>
  </si>
  <si>
    <t>Bharat Electronics Limited</t>
  </si>
  <si>
    <t>BFSL01</t>
  </si>
  <si>
    <t>Bajaj Finserv Limited</t>
  </si>
  <si>
    <t>Insurance</t>
  </si>
  <si>
    <t>TEMA02</t>
  </si>
  <si>
    <t>Tech Mahindra Limited</t>
  </si>
  <si>
    <t>SLIF01</t>
  </si>
  <si>
    <t>SBI Life Insurance Company Limited</t>
  </si>
  <si>
    <t>HALT01</t>
  </si>
  <si>
    <t>Hindustan Aeronautics Limited</t>
  </si>
  <si>
    <t>IIBL01</t>
  </si>
  <si>
    <t>IndusInd Bank Limited</t>
  </si>
  <si>
    <t>BATA02</t>
  </si>
  <si>
    <t>Bata India Limited</t>
  </si>
  <si>
    <t>BALI02</t>
  </si>
  <si>
    <t>WIPR02</t>
  </si>
  <si>
    <t>Wipro Limited</t>
  </si>
  <si>
    <t>MARC02</t>
  </si>
  <si>
    <t>ASTP04</t>
  </si>
  <si>
    <t>Industrial Products</t>
  </si>
  <si>
    <t>MINT01</t>
  </si>
  <si>
    <t>MindTree Limited</t>
  </si>
  <si>
    <t>RCAM01</t>
  </si>
  <si>
    <t>Nippon Life India Asset Management Limited</t>
  </si>
  <si>
    <t>Capital Markets</t>
  </si>
  <si>
    <t>IFEL01</t>
  </si>
  <si>
    <t>AVSP01</t>
  </si>
  <si>
    <t>Avenue Supermarts Limited</t>
  </si>
  <si>
    <t>Retailing</t>
  </si>
  <si>
    <t>RELA02</t>
  </si>
  <si>
    <t>IPLI01</t>
  </si>
  <si>
    <t>ENDT01</t>
  </si>
  <si>
    <t>Notes:</t>
  </si>
  <si>
    <t>1.   Total Non Performing Assets provided for and its percentage to NAV</t>
  </si>
  <si>
    <t>Nil</t>
  </si>
  <si>
    <t>2.   NAV at the beginning of the period</t>
  </si>
  <si>
    <t xml:space="preserve">             Regular Plan- Growth Option</t>
  </si>
  <si>
    <t xml:space="preserve">             Regular Plan- Bonus Option</t>
  </si>
  <si>
    <t xml:space="preserve">             Direct Plan- Growth Option</t>
  </si>
  <si>
    <t>3.   NAV at the end of the period</t>
  </si>
  <si>
    <t>4.   Exposure to derivative instrument at the end of the half-year period</t>
  </si>
  <si>
    <t>5.   Investment in foreign securities/ADRs/GDRs at the end of the half-year period</t>
  </si>
  <si>
    <t>6.   Investment in short term deposit at the end of the half-year period</t>
  </si>
  <si>
    <t>Plan/Option Name</t>
  </si>
  <si>
    <t>Individual &amp; HUF</t>
  </si>
  <si>
    <t>Others</t>
  </si>
  <si>
    <t>9. Total Exposure to illiquid securities</t>
  </si>
  <si>
    <t>11. The details of repo transactions of the scheme in corporate debt securities -</t>
  </si>
  <si>
    <t>7.   Portfolio Turnover Ratio</t>
  </si>
  <si>
    <t>**  Non Traded Security</t>
  </si>
  <si>
    <t>11. The details of repo transactions of the scheme in corporate debt securities</t>
  </si>
  <si>
    <t>9.   Total Exposure to illiquid securities</t>
  </si>
  <si>
    <t>7.   Average Portfolio Maturity</t>
  </si>
  <si>
    <t xml:space="preserve">             Regular Plan- Monthly IDCW</t>
  </si>
  <si>
    <t xml:space="preserve">             Regular Plan- Quarterly IDCW</t>
  </si>
  <si>
    <t xml:space="preserve">             Regular Plan- Half Yearly IDCW</t>
  </si>
  <si>
    <t xml:space="preserve">             Direct Plan- Monthly IDCW</t>
  </si>
  <si>
    <t xml:space="preserve">             Direct - IDCW</t>
  </si>
  <si>
    <t xml:space="preserve">             Regular - IDCW</t>
  </si>
  <si>
    <t xml:space="preserve">             Direct Plan- Quarterly IDCW</t>
  </si>
  <si>
    <t xml:space="preserve">             Regular Plan- Daily IDCW</t>
  </si>
  <si>
    <t xml:space="preserve">             Regular Plan- Weekly IDCW</t>
  </si>
  <si>
    <t xml:space="preserve">             Direct Plan- Daily IDCW</t>
  </si>
  <si>
    <t xml:space="preserve">             Regular - Growth Option</t>
  </si>
  <si>
    <t xml:space="preserve">             Direct - Growth Option</t>
  </si>
  <si>
    <t xml:space="preserve">             Direct IDCW</t>
  </si>
  <si>
    <t xml:space="preserve">             Regular IDCW</t>
  </si>
  <si>
    <t>Regular Half Yearly IDCW</t>
  </si>
  <si>
    <t>Regular Monthly IDCW</t>
  </si>
  <si>
    <t>Regular Quarterly IDCW</t>
  </si>
  <si>
    <t>Direct Monthly IDCW</t>
  </si>
  <si>
    <t>Direct Quarterly IDCW</t>
  </si>
  <si>
    <t>IDCW are declared on face value of Rs. 10 per unit. After distribution of IDCW the NAV falls to the extent of IDCW and statutory levy (if applicable).</t>
  </si>
  <si>
    <t>8.   Total IDCW (net) declared during the half-year period - (IDCW Option)</t>
  </si>
  <si>
    <t>Risk-o-meter:</t>
  </si>
  <si>
    <t>This product is suitable for investors who are seeking*</t>
  </si>
  <si>
    <t>Income and long term gains</t>
  </si>
  <si>
    <t>Investment in a range of debt and money market instruments of various maturities.</t>
  </si>
  <si>
    <t>Regular Plan Daily IDCW</t>
  </si>
  <si>
    <t>Regular Plan Weekly IDCW</t>
  </si>
  <si>
    <t>Direct Plan IDCW</t>
  </si>
  <si>
    <t>Direct Plan Weekly IDCW</t>
  </si>
  <si>
    <t>IDCWs are declared on face value of Rs. 1000 per unit. After distribution of IDCW, the NAV falls to the extent of IDCW and statutory levy (if applicable).</t>
  </si>
  <si>
    <t>capital appreciation over long term;</t>
  </si>
  <si>
    <t>Investment predominantly in equity and equity related instruments selected based on quant model</t>
  </si>
  <si>
    <t>*Investors should consult their financial advisors if in doubt about whether the product is suitable for them.</t>
  </si>
  <si>
    <t>Capital appreciation over long term;</t>
  </si>
  <si>
    <t>Investment predominantly in equity and equity related instruments;</t>
  </si>
  <si>
    <t>*Investors should consult their financial advisers if in doubt about whether the product is suitable for them.</t>
  </si>
  <si>
    <t>Income over short term horizon</t>
  </si>
  <si>
    <t>Investments in money market and short term debt instruments, with maturity not exceeding 91 days.</t>
  </si>
  <si>
    <t>PORTFOLIO STATEMENT OF IIFL DYNAMIC BOND FUND AS ON September 30, 2022
(An open ended dynamic debt scheme investing across duration)</t>
  </si>
  <si>
    <t>PORTFOLIO STATEMENT OF IIFL LIQUID FUND AS ON September 30, 2022
(An Open-ended Liquid Scheme )</t>
  </si>
  <si>
    <t>PORTFOLIO STATEMENT OF IIFL FOCUSED EQUITY FUND AS ON September 30,2022
(An open ended equity scheme investing in maximum 30 multicap stocks)</t>
  </si>
  <si>
    <t>PORTFOLIO STATEMENT OF IIFL QUANT FUND AS ON September 30,2022
(An open-ended equity scheme investing based on quant theme)</t>
  </si>
  <si>
    <t>Realty</t>
  </si>
  <si>
    <t>9.15% ICICI Bank Limited (20/06/2023)</t>
  </si>
  <si>
    <t>5.78% Housing Development Finance Corporation Limited (25/11/2025) **</t>
  </si>
  <si>
    <t>8.5% State Bank of India (22/11/2024) **</t>
  </si>
  <si>
    <t>7.1% Government of India (18/04/2029)</t>
  </si>
  <si>
    <t>6.54% Government of India (17/01/2032)</t>
  </si>
  <si>
    <t>10. No Bonus declared during the period ended September 30, 2022</t>
  </si>
  <si>
    <t>IndusInd Bank Limited (15/11/2022) ** #</t>
  </si>
  <si>
    <t>State Bank of India (03/10/2022) #</t>
  </si>
  <si>
    <t>Indian Bank (31/10/2022) ** #</t>
  </si>
  <si>
    <t>Punjab National Bank (25/11/2022) ** #</t>
  </si>
  <si>
    <t>Small Industries Dev Bank of India (31/10/2022) **</t>
  </si>
  <si>
    <t>Godrej Industries Limited (22/11/2022) **</t>
  </si>
  <si>
    <t>Reliance Jio Infocomm Limited (14/12/2022) **</t>
  </si>
  <si>
    <t>Axis Finance Limited (10/10/2022) **</t>
  </si>
  <si>
    <t>National Bank For Agriculture and Rural Development (18/10/2022) **</t>
  </si>
  <si>
    <t>Housing Development Finance Corporation Limited (27/10/2022) **</t>
  </si>
  <si>
    <t>Aditya Birla Finance Limited (31/10/2022) **</t>
  </si>
  <si>
    <t>Export Import Bank of India (30/12/2022) **</t>
  </si>
  <si>
    <t>91 Days Tbill (MD 08/12/2022)</t>
  </si>
  <si>
    <t>Bajaj Auto Limited</t>
  </si>
  <si>
    <t>Cummins India Limited</t>
  </si>
  <si>
    <t>VIP Industries Limited</t>
  </si>
  <si>
    <t>Max Healthcare Institute Limited</t>
  </si>
  <si>
    <t>IT - Software</t>
  </si>
  <si>
    <t>Chemicals &amp; Petrochemicals</t>
  </si>
  <si>
    <t>Pharmaceuticals &amp; Biotechnology</t>
  </si>
  <si>
    <t>Agricultural Food &amp; other Products</t>
  </si>
  <si>
    <t>Automobiles</t>
  </si>
  <si>
    <t>Consumable Fuels</t>
  </si>
  <si>
    <t>Auto Components</t>
  </si>
  <si>
    <t>IT - Services</t>
  </si>
  <si>
    <t>Healthcare Services</t>
  </si>
  <si>
    <t>TVS Motor Company Limited</t>
  </si>
  <si>
    <t>ITC Limited</t>
  </si>
  <si>
    <t>Page Industries Limited</t>
  </si>
  <si>
    <t>Power Grid Corporation of India Limited</t>
  </si>
  <si>
    <t>GlaxoSmithKline Pharmaceuticals Limited</t>
  </si>
  <si>
    <t>UPL Limited</t>
  </si>
  <si>
    <t>NMDC Limited</t>
  </si>
  <si>
    <t>Housing Development Finance Corporation Limited</t>
  </si>
  <si>
    <t>Petronet LNG Limited</t>
  </si>
  <si>
    <t>Diversified FMCG</t>
  </si>
  <si>
    <t>Textiles &amp; Apparels</t>
  </si>
  <si>
    <t>Fertilizers &amp; Agrochemicals</t>
  </si>
  <si>
    <t>Minerals &amp; Mining</t>
  </si>
  <si>
    <t>Diversified Metals</t>
  </si>
  <si>
    <t>Cholamandalam Investment and Finance Company Limited</t>
  </si>
  <si>
    <t>TREPS</t>
  </si>
  <si>
    <t xml:space="preserve">             Direct Plan- Weekly IDCW</t>
  </si>
  <si>
    <t>8.3% Indian Railway Finance Corporation Limited (23/03/2029)</t>
  </si>
  <si>
    <t>Punjab National Bank (30/11/2022)  #</t>
  </si>
  <si>
    <t>Canara Bank (08/12/2022)  #</t>
  </si>
  <si>
    <t xml:space="preserve">Kotak Securities Limited (03/10/2022) </t>
  </si>
  <si>
    <t xml:space="preserve">Reliance Retail Ventures Limited (03/10/2022) </t>
  </si>
  <si>
    <t>2022 days</t>
  </si>
  <si>
    <t>34 days</t>
  </si>
  <si>
    <t>A.+A1:H26</t>
  </si>
  <si>
    <t>Hedging Positions through Futures as on September 30,2022</t>
  </si>
  <si>
    <t>Scheme</t>
  </si>
  <si>
    <t>Underlying</t>
  </si>
  <si>
    <t>Long / Short</t>
  </si>
  <si>
    <t>Futures Price when purchased</t>
  </si>
  <si>
    <t>Current price of the contract</t>
  </si>
  <si>
    <t>Margin maintained in Rs. Lakhs</t>
  </si>
  <si>
    <t>Total exposure due to futures (hedging positions) as a %age of net  assets : Nil</t>
  </si>
  <si>
    <t>B.</t>
  </si>
  <si>
    <t>For the period ended September 30,2022 following details specified for hedging transactions through futures which have been squared off/expired:</t>
  </si>
  <si>
    <t>Total Number of Contracts where futures were bought</t>
  </si>
  <si>
    <t>Total Number of Contracts where futures were sold</t>
  </si>
  <si>
    <t>Gross Notional Value of contracts where futures were bought (Rs. In Lakhs)</t>
  </si>
  <si>
    <t>Gross Notional Value of contracts where futures were sold (Rs. In Lakhs)</t>
  </si>
  <si>
    <t>Net Profit/Loss value on all contracts combined (Rs. In Lakhs)</t>
  </si>
  <si>
    <t>C.</t>
  </si>
  <si>
    <t>Other than Hedging Positions through Futures as on September 30,2022: Nil</t>
  </si>
  <si>
    <t>Total exposure due to futures (non hedging positions) as a %age of net  assets : Nil</t>
  </si>
  <si>
    <t>D.</t>
  </si>
  <si>
    <t>For the period ended September 30,2022 following details specified for other than hedging transactions through futures which have been squared off/expired:</t>
  </si>
  <si>
    <t>Gross Notional Value of contracts where futures were bought</t>
  </si>
  <si>
    <t>Gross Notional Value of contracts where futures were sold</t>
  </si>
  <si>
    <t xml:space="preserve">Net Profit/Loss value on all contracts combined </t>
  </si>
  <si>
    <t>IIFL- Focused Equity Fund</t>
  </si>
  <si>
    <t>E.</t>
  </si>
  <si>
    <t>Hedging Positions through Put Options as on September 30,2022 : Nil</t>
  </si>
  <si>
    <t>Number of Contracts</t>
  </si>
  <si>
    <t>Option Price when purchased</t>
  </si>
  <si>
    <t>Current Option Price</t>
  </si>
  <si>
    <t>Total %age of existing assets hedged through put options : NIL</t>
  </si>
  <si>
    <t>F.</t>
  </si>
  <si>
    <t>For the period 01st April 2022 to 30th Septemeber 2022, hedging transactions through options which have been squared off/expired : Nil</t>
  </si>
  <si>
    <t>G.</t>
  </si>
  <si>
    <t>Other than Hedging Positions through Options as on September 30,2022</t>
  </si>
  <si>
    <t>Call / put</t>
  </si>
  <si>
    <t>Number of contracts</t>
  </si>
  <si>
    <t>Current Price</t>
  </si>
  <si>
    <t>Total exposure through options as a % of net assets</t>
  </si>
  <si>
    <t>H.</t>
  </si>
  <si>
    <t>For the period 01st April 2022 to 30th September  2022, non hedging transactions through options which have been squared off/expired :</t>
  </si>
  <si>
    <t>Total Number of contracts entered into</t>
  </si>
  <si>
    <t>Gross Notional Value of contracts (Rs. In Lakhs)</t>
  </si>
  <si>
    <t>Net Profit/Loss on all contracts (premium paid treated as loss) (Rs. In Lakhs)</t>
  </si>
  <si>
    <t>I.</t>
  </si>
  <si>
    <t>Hedging Positions through swaps as on September 30,2022 - Nil</t>
  </si>
  <si>
    <t>There is no exposure to Credit Default Swaps during the half year period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</si>
</sst>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#0.00%"/>
    <numFmt numFmtId="179" formatCode="0.0000"/>
    <numFmt numFmtId="180" formatCode="#,##0.00000000"/>
    <numFmt numFmtId="181" formatCode="_(* #,##0.0000_);_(* \(#,##0.0000\);_(* &quot;-&quot;??_);_(@_)"/>
    <numFmt numFmtId="182" formatCode="0.000%"/>
    <numFmt numFmtId="183" formatCode="#,##0.00%"/>
    <numFmt numFmtId="184" formatCode="0.0%"/>
    <numFmt numFmtId="185" formatCode="0.0000000"/>
    <numFmt numFmtId="186" formatCode="0.00000000"/>
    <numFmt numFmtId="187" formatCode="0.000000"/>
    <numFmt numFmtId="188" formatCode="0.00000"/>
    <numFmt numFmtId="189" formatCode="0.000"/>
    <numFmt numFmtId="190" formatCode="0.0"/>
    <numFmt numFmtId="191" formatCode="#,##0.000"/>
    <numFmt numFmtId="192" formatCode="#,##0.0000"/>
    <numFmt numFmtId="193" formatCode="#0.00"/>
    <numFmt numFmtId="194" formatCode="#0.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54"/>
      <name val="Calibri"/>
      <family val="0"/>
    </font>
    <font>
      <b/>
      <i/>
      <sz val="14"/>
      <color indexed="54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rgb="FFFFFFFF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/>
      <bottom/>
    </border>
    <border>
      <left/>
      <right style="medium"/>
      <top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/>
      <top/>
      <bottom/>
    </border>
    <border>
      <left style="medium"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49" fillId="0" borderId="10" xfId="0" applyNumberFormat="1" applyFont="1" applyFill="1" applyBorder="1" applyAlignment="1" applyProtection="1">
      <alignment horizontal="left" vertical="top" wrapText="1"/>
      <protection/>
    </xf>
    <xf numFmtId="0" fontId="50" fillId="0" borderId="11" xfId="0" applyNumberFormat="1" applyFont="1" applyFill="1" applyBorder="1" applyAlignment="1" applyProtection="1">
      <alignment horizontal="left" vertical="top" wrapText="1"/>
      <protection/>
    </xf>
    <xf numFmtId="0" fontId="49" fillId="0" borderId="12" xfId="0" applyNumberFormat="1" applyFont="1" applyFill="1" applyBorder="1" applyAlignment="1" applyProtection="1">
      <alignment horizontal="right" vertical="top" wrapText="1"/>
      <protection/>
    </xf>
    <xf numFmtId="0" fontId="49" fillId="0" borderId="0" xfId="0" applyNumberFormat="1" applyFont="1" applyFill="1" applyBorder="1" applyAlignment="1" applyProtection="1">
      <alignment horizontal="left" vertical="top" wrapText="1"/>
      <protection/>
    </xf>
    <xf numFmtId="0" fontId="50" fillId="0" borderId="0" xfId="0" applyNumberFormat="1" applyFont="1" applyFill="1" applyBorder="1" applyAlignment="1" applyProtection="1">
      <alignment horizontal="left" vertical="top" wrapText="1"/>
      <protection/>
    </xf>
    <xf numFmtId="0" fontId="50" fillId="0" borderId="13" xfId="0" applyNumberFormat="1" applyFont="1" applyFill="1" applyBorder="1" applyAlignment="1" applyProtection="1">
      <alignment horizontal="left" vertical="top" wrapText="1"/>
      <protection/>
    </xf>
    <xf numFmtId="0" fontId="50" fillId="0" borderId="14" xfId="0" applyNumberFormat="1" applyFont="1" applyFill="1" applyBorder="1" applyAlignment="1" applyProtection="1">
      <alignment horizontal="left" vertical="top" wrapText="1"/>
      <protection/>
    </xf>
    <xf numFmtId="0" fontId="51" fillId="0" borderId="0" xfId="0" applyNumberFormat="1" applyFont="1" applyFill="1" applyBorder="1" applyAlignment="1" applyProtection="1">
      <alignment horizontal="left" vertical="top" wrapText="1"/>
      <protection/>
    </xf>
    <xf numFmtId="0" fontId="50" fillId="0" borderId="15" xfId="0" applyNumberFormat="1" applyFont="1" applyFill="1" applyBorder="1" applyAlignment="1" applyProtection="1">
      <alignment horizontal="left" vertical="top" wrapText="1"/>
      <protection/>
    </xf>
    <xf numFmtId="3" fontId="50" fillId="0" borderId="13" xfId="0" applyNumberFormat="1" applyFont="1" applyFill="1" applyBorder="1" applyAlignment="1" applyProtection="1">
      <alignment horizontal="right" vertical="top" wrapText="1"/>
      <protection/>
    </xf>
    <xf numFmtId="178" fontId="50" fillId="0" borderId="16" xfId="0" applyNumberFormat="1" applyFont="1" applyFill="1" applyBorder="1" applyAlignment="1" applyProtection="1">
      <alignment horizontal="right" vertical="top" wrapText="1"/>
      <protection/>
    </xf>
    <xf numFmtId="178" fontId="49" fillId="0" borderId="17" xfId="0" applyNumberFormat="1" applyFont="1" applyFill="1" applyBorder="1" applyAlignment="1" applyProtection="1">
      <alignment horizontal="right" vertical="top" wrapText="1"/>
      <protection/>
    </xf>
    <xf numFmtId="0" fontId="50" fillId="0" borderId="18" xfId="0" applyNumberFormat="1" applyFont="1" applyFill="1" applyBorder="1" applyAlignment="1" applyProtection="1">
      <alignment horizontal="left" vertical="top" wrapText="1"/>
      <protection/>
    </xf>
    <xf numFmtId="0" fontId="49" fillId="0" borderId="17" xfId="0" applyNumberFormat="1" applyFont="1" applyFill="1" applyBorder="1" applyAlignment="1" applyProtection="1">
      <alignment horizontal="right" vertical="top" wrapText="1"/>
      <protection/>
    </xf>
    <xf numFmtId="0" fontId="50" fillId="0" borderId="19" xfId="0" applyNumberFormat="1" applyFont="1" applyFill="1" applyBorder="1" applyAlignment="1" applyProtection="1">
      <alignment horizontal="left" vertical="top" wrapText="1"/>
      <protection/>
    </xf>
    <xf numFmtId="0" fontId="50" fillId="0" borderId="20" xfId="0" applyNumberFormat="1" applyFont="1" applyFill="1" applyBorder="1" applyAlignment="1" applyProtection="1">
      <alignment horizontal="left" vertical="top" wrapText="1"/>
      <protection/>
    </xf>
    <xf numFmtId="0" fontId="50" fillId="0" borderId="10" xfId="0" applyNumberFormat="1" applyFont="1" applyFill="1" applyBorder="1" applyAlignment="1" applyProtection="1">
      <alignment horizontal="left" vertical="top" wrapText="1"/>
      <protection/>
    </xf>
    <xf numFmtId="0" fontId="49" fillId="0" borderId="21" xfId="0" applyNumberFormat="1" applyFont="1" applyFill="1" applyBorder="1" applyAlignment="1" applyProtection="1">
      <alignment horizontal="left" vertical="top" wrapText="1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Font="1" applyFill="1" applyBorder="1" applyAlignment="1">
      <alignment/>
    </xf>
    <xf numFmtId="0" fontId="50" fillId="0" borderId="21" xfId="0" applyNumberFormat="1" applyFont="1" applyFill="1" applyBorder="1" applyAlignment="1" applyProtection="1">
      <alignment horizontal="left" vertical="top" wrapText="1"/>
      <protection/>
    </xf>
    <xf numFmtId="0" fontId="50" fillId="0" borderId="16" xfId="0" applyNumberFormat="1" applyFont="1" applyFill="1" applyBorder="1" applyAlignment="1" applyProtection="1">
      <alignment horizontal="left" vertical="top" wrapText="1"/>
      <protection/>
    </xf>
    <xf numFmtId="0" fontId="49" fillId="0" borderId="22" xfId="0" applyNumberFormat="1" applyFont="1" applyFill="1" applyBorder="1" applyAlignment="1" applyProtection="1">
      <alignment horizontal="left" vertical="center" wrapText="1"/>
      <protection/>
    </xf>
    <xf numFmtId="0" fontId="49" fillId="0" borderId="23" xfId="0" applyNumberFormat="1" applyFont="1" applyFill="1" applyBorder="1" applyAlignment="1" applyProtection="1">
      <alignment horizontal="center" vertical="center" wrapText="1"/>
      <protection/>
    </xf>
    <xf numFmtId="0" fontId="49" fillId="0" borderId="24" xfId="0" applyNumberFormat="1" applyFont="1" applyFill="1" applyBorder="1" applyAlignment="1" applyProtection="1">
      <alignment horizontal="center" vertical="center" wrapText="1"/>
      <protection/>
    </xf>
    <xf numFmtId="0" fontId="49" fillId="0" borderId="15" xfId="0" applyNumberFormat="1" applyFont="1" applyFill="1" applyBorder="1" applyAlignment="1" applyProtection="1">
      <alignment horizontal="left" vertical="top" wrapText="1"/>
      <protection/>
    </xf>
    <xf numFmtId="0" fontId="49" fillId="0" borderId="25" xfId="0" applyNumberFormat="1" applyFont="1" applyFill="1" applyBorder="1" applyAlignment="1" applyProtection="1">
      <alignment horizontal="left" vertical="top" wrapText="1"/>
      <protection/>
    </xf>
    <xf numFmtId="10" fontId="49" fillId="0" borderId="19" xfId="65" applyNumberFormat="1" applyFont="1" applyFill="1" applyBorder="1" applyAlignment="1" applyProtection="1">
      <alignment horizontal="right" vertical="top" wrapText="1"/>
      <protection/>
    </xf>
    <xf numFmtId="0" fontId="49" fillId="33" borderId="21" xfId="0" applyNumberFormat="1" applyFont="1" applyFill="1" applyBorder="1" applyAlignment="1" applyProtection="1">
      <alignment horizontal="left" vertical="top" wrapText="1"/>
      <protection/>
    </xf>
    <xf numFmtId="10" fontId="49" fillId="0" borderId="20" xfId="65" applyNumberFormat="1" applyFont="1" applyFill="1" applyBorder="1" applyAlignment="1" applyProtection="1">
      <alignment horizontal="right" vertical="top" wrapText="1"/>
      <protection/>
    </xf>
    <xf numFmtId="10" fontId="49" fillId="0" borderId="26" xfId="65" applyNumberFormat="1" applyFont="1" applyFill="1" applyBorder="1" applyAlignment="1" applyProtection="1">
      <alignment horizontal="right" vertical="top" wrapText="1"/>
      <protection/>
    </xf>
    <xf numFmtId="10" fontId="49" fillId="0" borderId="27" xfId="65" applyNumberFormat="1" applyFont="1" applyFill="1" applyBorder="1" applyAlignment="1" applyProtection="1">
      <alignment horizontal="right" vertical="top" wrapText="1"/>
      <protection/>
    </xf>
    <xf numFmtId="0" fontId="52" fillId="0" borderId="0" xfId="0" applyNumberFormat="1" applyFont="1" applyFill="1" applyBorder="1" applyAlignment="1" applyProtection="1">
      <alignment wrapText="1"/>
      <protection locked="0"/>
    </xf>
    <xf numFmtId="171" fontId="2" fillId="0" borderId="0" xfId="42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59" applyNumberFormat="1" applyFont="1" applyFill="1" applyBorder="1" applyAlignment="1" applyProtection="1">
      <alignment wrapText="1"/>
      <protection locked="0"/>
    </xf>
    <xf numFmtId="0" fontId="52" fillId="0" borderId="0" xfId="55" applyFont="1">
      <alignment/>
      <protection/>
    </xf>
    <xf numFmtId="0" fontId="53" fillId="0" borderId="0" xfId="0" applyFont="1" applyAlignment="1">
      <alignment/>
    </xf>
    <xf numFmtId="0" fontId="53" fillId="0" borderId="0" xfId="0" applyNumberFormat="1" applyFont="1" applyFill="1" applyBorder="1" applyAlignment="1" applyProtection="1">
      <alignment wrapText="1"/>
      <protection locked="0"/>
    </xf>
    <xf numFmtId="0" fontId="53" fillId="0" borderId="1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1" fontId="5" fillId="0" borderId="0" xfId="42" applyFont="1" applyFill="1" applyBorder="1" applyAlignment="1">
      <alignment/>
    </xf>
    <xf numFmtId="0" fontId="5" fillId="0" borderId="16" xfId="65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>
      <alignment/>
    </xf>
    <xf numFmtId="0" fontId="5" fillId="0" borderId="16" xfId="65" applyNumberFormat="1" applyFont="1" applyFill="1" applyBorder="1" applyAlignment="1">
      <alignment/>
    </xf>
    <xf numFmtId="0" fontId="53" fillId="0" borderId="0" xfId="0" applyFont="1" applyFill="1" applyAlignment="1">
      <alignment/>
    </xf>
    <xf numFmtId="39" fontId="5" fillId="0" borderId="21" xfId="62" applyFont="1" applyFill="1" applyBorder="1" applyAlignment="1">
      <alignment/>
      <protection/>
    </xf>
    <xf numFmtId="0" fontId="53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21" xfId="0" applyNumberFormat="1" applyFont="1" applyFill="1" applyBorder="1" applyAlignment="1">
      <alignment/>
    </xf>
    <xf numFmtId="0" fontId="5" fillId="0" borderId="28" xfId="0" applyNumberFormat="1" applyFont="1" applyFill="1" applyBorder="1" applyAlignment="1">
      <alignment/>
    </xf>
    <xf numFmtId="0" fontId="5" fillId="0" borderId="29" xfId="0" applyNumberFormat="1" applyFont="1" applyFill="1" applyBorder="1" applyAlignment="1">
      <alignment/>
    </xf>
    <xf numFmtId="0" fontId="5" fillId="0" borderId="30" xfId="65" applyNumberFormat="1" applyFont="1" applyFill="1" applyBorder="1" applyAlignment="1">
      <alignment/>
    </xf>
    <xf numFmtId="0" fontId="8" fillId="0" borderId="0" xfId="56" applyNumberFormat="1" applyFont="1" applyFill="1" applyBorder="1" applyAlignment="1">
      <alignment/>
    </xf>
    <xf numFmtId="0" fontId="53" fillId="0" borderId="0" xfId="58" applyFont="1">
      <alignment/>
      <protection/>
    </xf>
    <xf numFmtId="0" fontId="53" fillId="0" borderId="0" xfId="58" applyFont="1" applyAlignment="1">
      <alignment vertical="center" wrapText="1"/>
      <protection/>
    </xf>
    <xf numFmtId="0" fontId="5" fillId="0" borderId="29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3" fillId="0" borderId="11" xfId="0" applyNumberFormat="1" applyFont="1" applyFill="1" applyBorder="1" applyAlignment="1" applyProtection="1">
      <alignment wrapText="1"/>
      <protection locked="0"/>
    </xf>
    <xf numFmtId="0" fontId="53" fillId="0" borderId="12" xfId="0" applyNumberFormat="1" applyFont="1" applyFill="1" applyBorder="1" applyAlignment="1" applyProtection="1">
      <alignment wrapText="1"/>
      <protection locked="0"/>
    </xf>
    <xf numFmtId="0" fontId="5" fillId="0" borderId="16" xfId="0" applyNumberFormat="1" applyFont="1" applyFill="1" applyBorder="1" applyAlignment="1" applyProtection="1">
      <alignment horizontal="left" vertical="top"/>
      <protection/>
    </xf>
    <xf numFmtId="0" fontId="53" fillId="0" borderId="16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39" fontId="5" fillId="0" borderId="21" xfId="62" applyFont="1" applyFill="1" applyBorder="1" applyAlignment="1">
      <alignment horizontal="left"/>
      <protection/>
    </xf>
    <xf numFmtId="179" fontId="53" fillId="0" borderId="0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181" fontId="5" fillId="0" borderId="0" xfId="42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180" fontId="53" fillId="0" borderId="16" xfId="0" applyNumberFormat="1" applyFont="1" applyFill="1" applyBorder="1" applyAlignment="1">
      <alignment/>
    </xf>
    <xf numFmtId="180" fontId="5" fillId="0" borderId="0" xfId="42" applyNumberFormat="1" applyFont="1" applyFill="1" applyBorder="1" applyAlignment="1">
      <alignment horizontal="right"/>
    </xf>
    <xf numFmtId="0" fontId="53" fillId="0" borderId="0" xfId="0" applyNumberFormat="1" applyFont="1" applyFill="1" applyBorder="1" applyAlignment="1">
      <alignment/>
    </xf>
    <xf numFmtId="0" fontId="53" fillId="0" borderId="29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 horizontal="right"/>
    </xf>
    <xf numFmtId="0" fontId="53" fillId="0" borderId="30" xfId="0" applyNumberFormat="1" applyFont="1" applyFill="1" applyBorder="1" applyAlignment="1">
      <alignment/>
    </xf>
    <xf numFmtId="182" fontId="5" fillId="0" borderId="0" xfId="65" applyNumberFormat="1" applyFont="1" applyFill="1" applyBorder="1" applyAlignment="1">
      <alignment/>
    </xf>
    <xf numFmtId="179" fontId="50" fillId="0" borderId="0" xfId="0" applyNumberFormat="1" applyFont="1" applyFill="1" applyBorder="1" applyAlignment="1">
      <alignment vertical="center"/>
    </xf>
    <xf numFmtId="181" fontId="5" fillId="0" borderId="0" xfId="42" applyNumberFormat="1" applyFont="1" applyFill="1" applyBorder="1" applyAlignment="1">
      <alignment/>
    </xf>
    <xf numFmtId="171" fontId="5" fillId="0" borderId="16" xfId="42" applyFont="1" applyFill="1" applyBorder="1" applyAlignment="1">
      <alignment/>
    </xf>
    <xf numFmtId="0" fontId="53" fillId="0" borderId="0" xfId="60" applyFont="1" applyAlignment="1">
      <alignment vertical="center" wrapText="1"/>
      <protection/>
    </xf>
    <xf numFmtId="0" fontId="53" fillId="0" borderId="0" xfId="60" applyFont="1">
      <alignment/>
      <protection/>
    </xf>
    <xf numFmtId="0" fontId="8" fillId="0" borderId="0" xfId="57" applyNumberFormat="1" applyFont="1" applyFill="1" applyBorder="1" applyAlignment="1">
      <alignment/>
    </xf>
    <xf numFmtId="0" fontId="53" fillId="0" borderId="0" xfId="61" applyFont="1">
      <alignment/>
      <protection/>
    </xf>
    <xf numFmtId="0" fontId="53" fillId="0" borderId="0" xfId="59" applyNumberFormat="1" applyFont="1" applyFill="1" applyBorder="1" applyAlignment="1" applyProtection="1">
      <alignment wrapText="1"/>
      <protection locked="0"/>
    </xf>
    <xf numFmtId="0" fontId="53" fillId="0" borderId="0" xfId="59" applyFont="1" applyAlignment="1">
      <alignment vertical="center" wrapText="1"/>
      <protection/>
    </xf>
    <xf numFmtId="0" fontId="53" fillId="0" borderId="0" xfId="59" applyFont="1">
      <alignment/>
      <protection/>
    </xf>
    <xf numFmtId="0" fontId="53" fillId="0" borderId="0" xfId="55" applyFont="1">
      <alignment/>
      <protection/>
    </xf>
    <xf numFmtId="0" fontId="53" fillId="0" borderId="31" xfId="60" applyFont="1" applyFill="1" applyBorder="1" applyAlignment="1">
      <alignment vertical="top" wrapText="1"/>
      <protection/>
    </xf>
    <xf numFmtId="0" fontId="53" fillId="0" borderId="32" xfId="61" applyFont="1" applyFill="1" applyBorder="1">
      <alignment/>
      <protection/>
    </xf>
    <xf numFmtId="0" fontId="53" fillId="0" borderId="0" xfId="60" applyFont="1" applyFill="1" applyAlignment="1">
      <alignment vertical="center" wrapText="1"/>
      <protection/>
    </xf>
    <xf numFmtId="0" fontId="53" fillId="0" borderId="0" xfId="60" applyFont="1" applyFill="1">
      <alignment/>
      <protection/>
    </xf>
    <xf numFmtId="0" fontId="53" fillId="0" borderId="33" xfId="60" applyFont="1" applyFill="1" applyBorder="1" applyAlignment="1">
      <alignment vertical="center" wrapText="1"/>
      <protection/>
    </xf>
    <xf numFmtId="0" fontId="53" fillId="0" borderId="34" xfId="60" applyFont="1" applyFill="1" applyBorder="1" applyAlignment="1">
      <alignment vertical="top" wrapText="1"/>
      <protection/>
    </xf>
    <xf numFmtId="0" fontId="53" fillId="0" borderId="33" xfId="59" applyFont="1" applyFill="1" applyBorder="1" applyAlignment="1">
      <alignment vertical="center" wrapText="1"/>
      <protection/>
    </xf>
    <xf numFmtId="0" fontId="53" fillId="0" borderId="35" xfId="59" applyFont="1" applyFill="1" applyBorder="1" applyAlignment="1">
      <alignment vertical="top" wrapText="1"/>
      <protection/>
    </xf>
    <xf numFmtId="0" fontId="53" fillId="0" borderId="33" xfId="58" applyFont="1" applyFill="1" applyBorder="1" applyAlignment="1">
      <alignment vertical="center" wrapText="1"/>
      <protection/>
    </xf>
    <xf numFmtId="0" fontId="53" fillId="0" borderId="35" xfId="58" applyFont="1" applyFill="1" applyBorder="1" applyAlignment="1">
      <alignment vertical="top" wrapText="1"/>
      <protection/>
    </xf>
    <xf numFmtId="2" fontId="50" fillId="0" borderId="13" xfId="0" applyNumberFormat="1" applyFont="1" applyFill="1" applyBorder="1" applyAlignment="1" applyProtection="1">
      <alignment horizontal="right" vertical="top" wrapText="1"/>
      <protection/>
    </xf>
    <xf numFmtId="2" fontId="49" fillId="0" borderId="19" xfId="0" applyNumberFormat="1" applyFont="1" applyFill="1" applyBorder="1" applyAlignment="1" applyProtection="1">
      <alignment horizontal="right" vertical="top" wrapText="1"/>
      <protection/>
    </xf>
    <xf numFmtId="2" fontId="49" fillId="0" borderId="18" xfId="0" applyNumberFormat="1" applyFont="1" applyFill="1" applyBorder="1" applyAlignment="1" applyProtection="1">
      <alignment horizontal="right" vertical="top" wrapText="1"/>
      <protection/>
    </xf>
    <xf numFmtId="2" fontId="50" fillId="0" borderId="13" xfId="0" applyNumberFormat="1" applyFont="1" applyFill="1" applyBorder="1" applyAlignment="1" applyProtection="1">
      <alignment horizontal="left" vertical="top" wrapText="1"/>
      <protection/>
    </xf>
    <xf numFmtId="2" fontId="49" fillId="0" borderId="2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8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4" fillId="0" borderId="30" xfId="0" applyNumberFormat="1" applyFont="1" applyFill="1" applyBorder="1" applyAlignment="1" applyProtection="1">
      <alignment horizontal="center" vertical="top" wrapText="1"/>
      <protection/>
    </xf>
    <xf numFmtId="0" fontId="53" fillId="0" borderId="0" xfId="58" applyFont="1" applyAlignment="1">
      <alignment vertical="center"/>
      <protection/>
    </xf>
    <xf numFmtId="0" fontId="53" fillId="0" borderId="0" xfId="58" applyFont="1" applyBorder="1" applyAlignment="1">
      <alignment vertical="center" wrapText="1"/>
      <protection/>
    </xf>
    <xf numFmtId="0" fontId="53" fillId="0" borderId="29" xfId="58" applyFont="1" applyBorder="1" applyAlignment="1">
      <alignment vertical="center" wrapText="1"/>
      <protection/>
    </xf>
    <xf numFmtId="0" fontId="54" fillId="0" borderId="36" xfId="58" applyFont="1" applyFill="1" applyBorder="1" applyAlignment="1">
      <alignment vertical="center" wrapText="1"/>
      <protection/>
    </xf>
    <xf numFmtId="0" fontId="54" fillId="0" borderId="37" xfId="58" applyFont="1" applyFill="1" applyBorder="1" applyAlignment="1">
      <alignment vertical="center" wrapText="1"/>
      <protection/>
    </xf>
    <xf numFmtId="0" fontId="54" fillId="0" borderId="38" xfId="58" applyFont="1" applyFill="1" applyBorder="1" applyAlignment="1">
      <alignment vertical="center" wrapText="1"/>
      <protection/>
    </xf>
    <xf numFmtId="0" fontId="54" fillId="0" borderId="39" xfId="58" applyFont="1" applyFill="1" applyBorder="1" applyAlignment="1">
      <alignment vertical="center" wrapText="1"/>
      <protection/>
    </xf>
    <xf numFmtId="0" fontId="54" fillId="0" borderId="36" xfId="58" applyFont="1" applyFill="1" applyBorder="1" applyAlignment="1">
      <alignment horizontal="left" vertical="top" wrapText="1" indent="15"/>
      <protection/>
    </xf>
    <xf numFmtId="0" fontId="54" fillId="0" borderId="11" xfId="58" applyFont="1" applyFill="1" applyBorder="1" applyAlignment="1">
      <alignment horizontal="left" vertical="top" wrapText="1" indent="15"/>
      <protection/>
    </xf>
    <xf numFmtId="0" fontId="54" fillId="0" borderId="37" xfId="58" applyFont="1" applyFill="1" applyBorder="1" applyAlignment="1">
      <alignment horizontal="left" vertical="top" wrapText="1" indent="15"/>
      <protection/>
    </xf>
    <xf numFmtId="0" fontId="54" fillId="0" borderId="38" xfId="58" applyFont="1" applyFill="1" applyBorder="1" applyAlignment="1">
      <alignment horizontal="left" vertical="top" wrapText="1" indent="15"/>
      <protection/>
    </xf>
    <xf numFmtId="0" fontId="54" fillId="0" borderId="40" xfId="58" applyFont="1" applyFill="1" applyBorder="1" applyAlignment="1">
      <alignment horizontal="left" vertical="top" wrapText="1" indent="15"/>
      <protection/>
    </xf>
    <xf numFmtId="0" fontId="54" fillId="0" borderId="39" xfId="58" applyFont="1" applyFill="1" applyBorder="1" applyAlignment="1">
      <alignment horizontal="left" vertical="top" wrapText="1" indent="15"/>
      <protection/>
    </xf>
    <xf numFmtId="0" fontId="53" fillId="0" borderId="41" xfId="58" applyFont="1" applyFill="1" applyBorder="1" applyAlignment="1">
      <alignment vertical="center" wrapText="1"/>
      <protection/>
    </xf>
    <xf numFmtId="0" fontId="53" fillId="34" borderId="41" xfId="59" applyFont="1" applyFill="1" applyBorder="1" applyAlignment="1">
      <alignment vertical="center" wrapText="1"/>
      <protection/>
    </xf>
    <xf numFmtId="0" fontId="55" fillId="34" borderId="41" xfId="59" applyFont="1" applyFill="1" applyBorder="1" applyAlignment="1">
      <alignment vertical="center" wrapText="1"/>
      <protection/>
    </xf>
    <xf numFmtId="0" fontId="53" fillId="0" borderId="0" xfId="59" applyFont="1" applyAlignment="1">
      <alignment vertical="center"/>
      <protection/>
    </xf>
    <xf numFmtId="0" fontId="55" fillId="0" borderId="0" xfId="59" applyFont="1" applyBorder="1" applyAlignment="1">
      <alignment vertical="center" wrapText="1"/>
      <protection/>
    </xf>
    <xf numFmtId="0" fontId="55" fillId="0" borderId="29" xfId="59" applyFont="1" applyBorder="1" applyAlignment="1">
      <alignment vertical="center" wrapText="1"/>
      <protection/>
    </xf>
    <xf numFmtId="0" fontId="54" fillId="0" borderId="36" xfId="59" applyFont="1" applyFill="1" applyBorder="1" applyAlignment="1">
      <alignment vertical="center" wrapText="1"/>
      <protection/>
    </xf>
    <xf numFmtId="0" fontId="54" fillId="0" borderId="37" xfId="59" applyFont="1" applyFill="1" applyBorder="1" applyAlignment="1">
      <alignment vertical="center" wrapText="1"/>
      <protection/>
    </xf>
    <xf numFmtId="0" fontId="54" fillId="0" borderId="38" xfId="59" applyFont="1" applyFill="1" applyBorder="1" applyAlignment="1">
      <alignment vertical="center" wrapText="1"/>
      <protection/>
    </xf>
    <xf numFmtId="0" fontId="54" fillId="0" borderId="39" xfId="59" applyFont="1" applyFill="1" applyBorder="1" applyAlignment="1">
      <alignment vertical="center" wrapText="1"/>
      <protection/>
    </xf>
    <xf numFmtId="0" fontId="56" fillId="0" borderId="36" xfId="59" applyFont="1" applyFill="1" applyBorder="1" applyAlignment="1">
      <alignment horizontal="left" vertical="top" wrapText="1" indent="15"/>
      <protection/>
    </xf>
    <xf numFmtId="0" fontId="56" fillId="0" borderId="11" xfId="59" applyFont="1" applyFill="1" applyBorder="1" applyAlignment="1">
      <alignment horizontal="left" vertical="top" wrapText="1" indent="15"/>
      <protection/>
    </xf>
    <xf numFmtId="0" fontId="56" fillId="0" borderId="37" xfId="59" applyFont="1" applyFill="1" applyBorder="1" applyAlignment="1">
      <alignment horizontal="left" vertical="top" wrapText="1" indent="15"/>
      <protection/>
    </xf>
    <xf numFmtId="0" fontId="56" fillId="0" borderId="38" xfId="59" applyFont="1" applyFill="1" applyBorder="1" applyAlignment="1">
      <alignment horizontal="left" vertical="top" wrapText="1" indent="15"/>
      <protection/>
    </xf>
    <xf numFmtId="0" fontId="56" fillId="0" borderId="40" xfId="59" applyFont="1" applyFill="1" applyBorder="1" applyAlignment="1">
      <alignment horizontal="left" vertical="top" wrapText="1" indent="15"/>
      <protection/>
    </xf>
    <xf numFmtId="0" fontId="56" fillId="0" borderId="39" xfId="59" applyFont="1" applyFill="1" applyBorder="1" applyAlignment="1">
      <alignment horizontal="left" vertical="top" wrapText="1" indent="15"/>
      <protection/>
    </xf>
    <xf numFmtId="0" fontId="53" fillId="34" borderId="0" xfId="60" applyFont="1" applyFill="1" applyBorder="1" applyAlignment="1">
      <alignment vertical="center" wrapText="1"/>
      <protection/>
    </xf>
    <xf numFmtId="0" fontId="55" fillId="34" borderId="0" xfId="60" applyFont="1" applyFill="1" applyBorder="1" applyAlignment="1">
      <alignment vertical="center" wrapText="1"/>
      <protection/>
    </xf>
    <xf numFmtId="0" fontId="54" fillId="0" borderId="36" xfId="60" applyFont="1" applyFill="1" applyBorder="1" applyAlignment="1">
      <alignment vertical="center" wrapText="1"/>
      <protection/>
    </xf>
    <xf numFmtId="0" fontId="54" fillId="0" borderId="37" xfId="60" applyFont="1" applyFill="1" applyBorder="1" applyAlignment="1">
      <alignment vertical="center" wrapText="1"/>
      <protection/>
    </xf>
    <xf numFmtId="0" fontId="54" fillId="0" borderId="42" xfId="60" applyFont="1" applyFill="1" applyBorder="1" applyAlignment="1">
      <alignment vertical="center" wrapText="1"/>
      <protection/>
    </xf>
    <xf numFmtId="0" fontId="54" fillId="0" borderId="43" xfId="60" applyFont="1" applyFill="1" applyBorder="1" applyAlignment="1">
      <alignment vertical="center" wrapText="1"/>
      <protection/>
    </xf>
    <xf numFmtId="0" fontId="53" fillId="0" borderId="0" xfId="60" applyFont="1" applyAlignment="1">
      <alignment vertical="center"/>
      <protection/>
    </xf>
    <xf numFmtId="0" fontId="55" fillId="0" borderId="0" xfId="60" applyFont="1" applyBorder="1" applyAlignment="1">
      <alignment vertical="center" wrapText="1"/>
      <protection/>
    </xf>
    <xf numFmtId="0" fontId="55" fillId="0" borderId="29" xfId="60" applyFont="1" applyBorder="1" applyAlignment="1">
      <alignment vertical="center" wrapText="1"/>
      <protection/>
    </xf>
    <xf numFmtId="0" fontId="56" fillId="0" borderId="36" xfId="60" applyFont="1" applyFill="1" applyBorder="1" applyAlignment="1">
      <alignment horizontal="left" vertical="top" wrapText="1" indent="15"/>
      <protection/>
    </xf>
    <xf numFmtId="0" fontId="56" fillId="0" borderId="11" xfId="60" applyFont="1" applyFill="1" applyBorder="1" applyAlignment="1">
      <alignment horizontal="left" vertical="top" wrapText="1" indent="15"/>
      <protection/>
    </xf>
    <xf numFmtId="0" fontId="56" fillId="0" borderId="12" xfId="60" applyFont="1" applyFill="1" applyBorder="1" applyAlignment="1">
      <alignment horizontal="left" vertical="top" wrapText="1" indent="15"/>
      <protection/>
    </xf>
    <xf numFmtId="0" fontId="56" fillId="0" borderId="42" xfId="60" applyFont="1" applyFill="1" applyBorder="1" applyAlignment="1">
      <alignment horizontal="left" vertical="top" wrapText="1" indent="15"/>
      <protection/>
    </xf>
    <xf numFmtId="0" fontId="56" fillId="0" borderId="29" xfId="60" applyFont="1" applyFill="1" applyBorder="1" applyAlignment="1">
      <alignment horizontal="left" vertical="top" wrapText="1" indent="15"/>
      <protection/>
    </xf>
    <xf numFmtId="0" fontId="56" fillId="0" borderId="30" xfId="60" applyFont="1" applyFill="1" applyBorder="1" applyAlignment="1">
      <alignment horizontal="left" vertical="top" wrapText="1" indent="15"/>
      <protection/>
    </xf>
    <xf numFmtId="0" fontId="53" fillId="0" borderId="0" xfId="60" applyFont="1" applyFill="1" applyBorder="1" applyAlignment="1">
      <alignment vertical="center" wrapText="1"/>
      <protection/>
    </xf>
    <xf numFmtId="0" fontId="53" fillId="0" borderId="0" xfId="60" applyFont="1" applyBorder="1" applyAlignment="1">
      <alignment vertical="center" wrapText="1"/>
      <protection/>
    </xf>
    <xf numFmtId="0" fontId="54" fillId="0" borderId="11" xfId="60" applyFont="1" applyFill="1" applyBorder="1" applyAlignment="1">
      <alignment vertical="center" wrapText="1"/>
      <protection/>
    </xf>
    <xf numFmtId="0" fontId="54" fillId="0" borderId="29" xfId="60" applyFont="1" applyFill="1" applyBorder="1" applyAlignment="1">
      <alignment vertical="center" wrapText="1"/>
      <protection/>
    </xf>
    <xf numFmtId="0" fontId="54" fillId="0" borderId="36" xfId="60" applyFont="1" applyFill="1" applyBorder="1" applyAlignment="1">
      <alignment horizontal="left" vertical="top" wrapText="1" indent="15"/>
      <protection/>
    </xf>
    <xf numFmtId="0" fontId="54" fillId="0" borderId="11" xfId="60" applyFont="1" applyFill="1" applyBorder="1" applyAlignment="1">
      <alignment horizontal="left" vertical="top" wrapText="1" indent="15"/>
      <protection/>
    </xf>
    <xf numFmtId="0" fontId="54" fillId="0" borderId="12" xfId="60" applyFont="1" applyFill="1" applyBorder="1" applyAlignment="1">
      <alignment horizontal="left" vertical="top" wrapText="1" indent="15"/>
      <protection/>
    </xf>
    <xf numFmtId="0" fontId="54" fillId="0" borderId="42" xfId="60" applyFont="1" applyFill="1" applyBorder="1" applyAlignment="1">
      <alignment horizontal="left" vertical="top" wrapText="1" indent="15"/>
      <protection/>
    </xf>
    <xf numFmtId="0" fontId="54" fillId="0" borderId="29" xfId="60" applyFont="1" applyFill="1" applyBorder="1" applyAlignment="1">
      <alignment horizontal="left" vertical="top" wrapText="1" indent="15"/>
      <protection/>
    </xf>
    <xf numFmtId="0" fontId="54" fillId="0" borderId="30" xfId="60" applyFont="1" applyFill="1" applyBorder="1" applyAlignment="1">
      <alignment horizontal="left" vertical="top" wrapText="1" indent="15"/>
      <protection/>
    </xf>
    <xf numFmtId="0" fontId="6" fillId="0" borderId="10" xfId="0" applyFont="1" applyFill="1" applyBorder="1" applyAlignment="1">
      <alignment/>
    </xf>
    <xf numFmtId="0" fontId="6" fillId="0" borderId="44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5" fillId="0" borderId="21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46" xfId="0" applyFont="1" applyFill="1" applyBorder="1" applyAlignment="1">
      <alignment horizontal="left" wrapText="1"/>
    </xf>
    <xf numFmtId="0" fontId="6" fillId="0" borderId="47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/>
    </xf>
    <xf numFmtId="4" fontId="5" fillId="0" borderId="46" xfId="0" applyNumberFormat="1" applyFont="1" applyFill="1" applyBorder="1" applyAlignment="1">
      <alignment/>
    </xf>
    <xf numFmtId="4" fontId="5" fillId="0" borderId="48" xfId="0" applyNumberFormat="1" applyFont="1" applyFill="1" applyBorder="1" applyAlignment="1">
      <alignment horizontal="right"/>
    </xf>
    <xf numFmtId="4" fontId="5" fillId="0" borderId="51" xfId="0" applyNumberFormat="1" applyFont="1" applyFill="1" applyBorder="1" applyAlignment="1">
      <alignment horizontal="right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top"/>
    </xf>
    <xf numFmtId="0" fontId="5" fillId="0" borderId="48" xfId="0" applyFont="1" applyFill="1" applyBorder="1" applyAlignment="1">
      <alignment horizontal="center" vertical="top"/>
    </xf>
    <xf numFmtId="0" fontId="5" fillId="0" borderId="49" xfId="0" applyFont="1" applyFill="1" applyBorder="1" applyAlignment="1">
      <alignment horizontal="center" vertical="top"/>
    </xf>
    <xf numFmtId="0" fontId="5" fillId="0" borderId="5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171" fontId="5" fillId="0" borderId="0" xfId="42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0" fontId="5" fillId="0" borderId="16" xfId="65" applyNumberFormat="1" applyFont="1" applyFill="1" applyBorder="1" applyAlignment="1">
      <alignment/>
    </xf>
    <xf numFmtId="0" fontId="6" fillId="0" borderId="48" xfId="0" applyFont="1" applyFill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center" vertical="top"/>
    </xf>
    <xf numFmtId="0" fontId="6" fillId="0" borderId="51" xfId="0" applyFont="1" applyFill="1" applyBorder="1" applyAlignment="1">
      <alignment horizontal="center" vertical="top"/>
    </xf>
    <xf numFmtId="0" fontId="6" fillId="0" borderId="48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/>
    </xf>
    <xf numFmtId="0" fontId="5" fillId="0" borderId="16" xfId="0" applyNumberFormat="1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3" xfId="56"/>
    <cellStyle name="Normal 3 2" xfId="57"/>
    <cellStyle name="Normal 5" xfId="58"/>
    <cellStyle name="Normal 6" xfId="59"/>
    <cellStyle name="Normal 7" xfId="60"/>
    <cellStyle name="Normal 9" xfId="61"/>
    <cellStyle name="Normal_Unaudited Half Yrly - MSIM Copy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92</xdr:row>
      <xdr:rowOff>76200</xdr:rowOff>
    </xdr:from>
    <xdr:to>
      <xdr:col>3</xdr:col>
      <xdr:colOff>1409700</xdr:colOff>
      <xdr:row>93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4725650"/>
          <a:ext cx="26765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847725</xdr:colOff>
      <xdr:row>91</xdr:row>
      <xdr:rowOff>76200</xdr:rowOff>
    </xdr:from>
    <xdr:to>
      <xdr:col>3</xdr:col>
      <xdr:colOff>1171575</xdr:colOff>
      <xdr:row>92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4563725"/>
          <a:ext cx="16859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91</xdr:row>
      <xdr:rowOff>66675</xdr:rowOff>
    </xdr:from>
    <xdr:to>
      <xdr:col>5</xdr:col>
      <xdr:colOff>1219200</xdr:colOff>
      <xdr:row>92</xdr:row>
      <xdr:rowOff>190500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24850" y="14554200"/>
          <a:ext cx="1885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238125</xdr:colOff>
      <xdr:row>92</xdr:row>
      <xdr:rowOff>142875</xdr:rowOff>
    </xdr:from>
    <xdr:to>
      <xdr:col>6</xdr:col>
      <xdr:colOff>238125</xdr:colOff>
      <xdr:row>92</xdr:row>
      <xdr:rowOff>1933575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0" y="14792325"/>
          <a:ext cx="24765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79</xdr:row>
      <xdr:rowOff>171450</xdr:rowOff>
    </xdr:from>
    <xdr:to>
      <xdr:col>3</xdr:col>
      <xdr:colOff>1695450</xdr:colOff>
      <xdr:row>81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13896975"/>
          <a:ext cx="32956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79</xdr:row>
      <xdr:rowOff>171450</xdr:rowOff>
    </xdr:from>
    <xdr:to>
      <xdr:col>7</xdr:col>
      <xdr:colOff>0</xdr:colOff>
      <xdr:row>81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3896975"/>
          <a:ext cx="34575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79</xdr:row>
      <xdr:rowOff>76200</xdr:rowOff>
    </xdr:from>
    <xdr:to>
      <xdr:col>3</xdr:col>
      <xdr:colOff>1438275</xdr:colOff>
      <xdr:row>80</xdr:row>
      <xdr:rowOff>104775</xdr:rowOff>
    </xdr:to>
    <xdr:sp>
      <xdr:nvSpPr>
        <xdr:cNvPr id="3" name="Text Box 8"/>
        <xdr:cNvSpPr txBox="1">
          <a:spLocks noChangeArrowheads="1"/>
        </xdr:cNvSpPr>
      </xdr:nvSpPr>
      <xdr:spPr>
        <a:xfrm rot="10800000" flipV="1">
          <a:off x="5943600" y="13801725"/>
          <a:ext cx="20955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1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1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Scheme Riskometer</a:t>
          </a:r>
        </a:p>
      </xdr:txBody>
    </xdr:sp>
    <xdr:clientData/>
  </xdr:twoCellAnchor>
  <xdr:twoCellAnchor>
    <xdr:from>
      <xdr:col>4</xdr:col>
      <xdr:colOff>904875</xdr:colOff>
      <xdr:row>79</xdr:row>
      <xdr:rowOff>38100</xdr:rowOff>
    </xdr:from>
    <xdr:to>
      <xdr:col>6</xdr:col>
      <xdr:colOff>504825</xdr:colOff>
      <xdr:row>80</xdr:row>
      <xdr:rowOff>47625</xdr:rowOff>
    </xdr:to>
    <xdr:sp>
      <xdr:nvSpPr>
        <xdr:cNvPr id="4" name="Text Box 8"/>
        <xdr:cNvSpPr txBox="1">
          <a:spLocks noChangeArrowheads="1"/>
        </xdr:cNvSpPr>
      </xdr:nvSpPr>
      <xdr:spPr>
        <a:xfrm rot="10800000" flipV="1">
          <a:off x="9220200" y="13763625"/>
          <a:ext cx="2562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1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Benchmark Riskometer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80</xdr:row>
      <xdr:rowOff>0</xdr:rowOff>
    </xdr:from>
    <xdr:to>
      <xdr:col>4</xdr:col>
      <xdr:colOff>38100</xdr:colOff>
      <xdr:row>81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3201650"/>
          <a:ext cx="33909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79</xdr:row>
      <xdr:rowOff>171450</xdr:rowOff>
    </xdr:from>
    <xdr:to>
      <xdr:col>7</xdr:col>
      <xdr:colOff>38100</xdr:colOff>
      <xdr:row>81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13192125"/>
          <a:ext cx="322897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990600</xdr:colOff>
      <xdr:row>79</xdr:row>
      <xdr:rowOff>76200</xdr:rowOff>
    </xdr:from>
    <xdr:to>
      <xdr:col>3</xdr:col>
      <xdr:colOff>1400175</xdr:colOff>
      <xdr:row>80</xdr:row>
      <xdr:rowOff>104775</xdr:rowOff>
    </xdr:to>
    <xdr:sp>
      <xdr:nvSpPr>
        <xdr:cNvPr id="3" name="Text Box 8"/>
        <xdr:cNvSpPr txBox="1">
          <a:spLocks noChangeArrowheads="1"/>
        </xdr:cNvSpPr>
      </xdr:nvSpPr>
      <xdr:spPr>
        <a:xfrm rot="10800000" flipV="1">
          <a:off x="5876925" y="13096875"/>
          <a:ext cx="1695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1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 Scheme Riskometer</a:t>
          </a:r>
        </a:p>
      </xdr:txBody>
    </xdr:sp>
    <xdr:clientData/>
  </xdr:twoCellAnchor>
  <xdr:twoCellAnchor>
    <xdr:from>
      <xdr:col>4</xdr:col>
      <xdr:colOff>733425</xdr:colOff>
      <xdr:row>79</xdr:row>
      <xdr:rowOff>57150</xdr:rowOff>
    </xdr:from>
    <xdr:to>
      <xdr:col>6</xdr:col>
      <xdr:colOff>361950</xdr:colOff>
      <xdr:row>80</xdr:row>
      <xdr:rowOff>85725</xdr:rowOff>
    </xdr:to>
    <xdr:sp>
      <xdr:nvSpPr>
        <xdr:cNvPr id="4" name="Text Box 8"/>
        <xdr:cNvSpPr txBox="1">
          <a:spLocks noChangeArrowheads="1"/>
        </xdr:cNvSpPr>
      </xdr:nvSpPr>
      <xdr:spPr>
        <a:xfrm rot="10800000" flipV="1">
          <a:off x="9124950" y="13077825"/>
          <a:ext cx="2276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1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Benchmark Riskometer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84</xdr:row>
      <xdr:rowOff>47625</xdr:rowOff>
    </xdr:from>
    <xdr:to>
      <xdr:col>3</xdr:col>
      <xdr:colOff>1676400</xdr:colOff>
      <xdr:row>85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4125575"/>
          <a:ext cx="332422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885825</xdr:colOff>
      <xdr:row>83</xdr:row>
      <xdr:rowOff>76200</xdr:rowOff>
    </xdr:from>
    <xdr:to>
      <xdr:col>3</xdr:col>
      <xdr:colOff>1323975</xdr:colOff>
      <xdr:row>84</xdr:row>
      <xdr:rowOff>76200</xdr:rowOff>
    </xdr:to>
    <xdr:sp>
      <xdr:nvSpPr>
        <xdr:cNvPr id="2" name="Text Box 8"/>
        <xdr:cNvSpPr txBox="1">
          <a:spLocks noChangeArrowheads="1"/>
        </xdr:cNvSpPr>
      </xdr:nvSpPr>
      <xdr:spPr>
        <a:xfrm rot="10800000" flipV="1">
          <a:off x="5857875" y="13963650"/>
          <a:ext cx="21526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1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 Scheme Riskometer</a:t>
          </a:r>
        </a:p>
      </xdr:txBody>
    </xdr:sp>
    <xdr:clientData/>
  </xdr:twoCellAnchor>
  <xdr:twoCellAnchor editAs="oneCell">
    <xdr:from>
      <xdr:col>4</xdr:col>
      <xdr:colOff>0</xdr:colOff>
      <xdr:row>83</xdr:row>
      <xdr:rowOff>190500</xdr:rowOff>
    </xdr:from>
    <xdr:to>
      <xdr:col>6</xdr:col>
      <xdr:colOff>581025</xdr:colOff>
      <xdr:row>85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4077950"/>
          <a:ext cx="36576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819150</xdr:colOff>
      <xdr:row>83</xdr:row>
      <xdr:rowOff>57150</xdr:rowOff>
    </xdr:from>
    <xdr:to>
      <xdr:col>6</xdr:col>
      <xdr:colOff>619125</xdr:colOff>
      <xdr:row>84</xdr:row>
      <xdr:rowOff>114300</xdr:rowOff>
    </xdr:to>
    <xdr:sp>
      <xdr:nvSpPr>
        <xdr:cNvPr id="4" name="Text Box 8"/>
        <xdr:cNvSpPr txBox="1">
          <a:spLocks noChangeArrowheads="1"/>
        </xdr:cNvSpPr>
      </xdr:nvSpPr>
      <xdr:spPr>
        <a:xfrm rot="10800000" flipV="1">
          <a:off x="9201150" y="13944600"/>
          <a:ext cx="28765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1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Benchmark Riskometer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H94"/>
  <sheetViews>
    <sheetView zoomScalePageLayoutView="0" workbookViewId="0" topLeftCell="A83">
      <selection activeCell="D76" sqref="D76"/>
    </sheetView>
  </sheetViews>
  <sheetFormatPr defaultColWidth="9.00390625" defaultRowHeight="15"/>
  <cols>
    <col min="1" max="1" width="5.28125" style="38" customWidth="1"/>
    <col min="2" max="2" width="69.00390625" style="38" customWidth="1"/>
    <col min="3" max="3" width="20.421875" style="38" customWidth="1"/>
    <col min="4" max="4" width="21.7109375" style="38" customWidth="1"/>
    <col min="5" max="5" width="18.421875" style="38" customWidth="1"/>
    <col min="6" max="6" width="18.7109375" style="38" customWidth="1"/>
    <col min="7" max="7" width="5.7109375" style="38" customWidth="1"/>
    <col min="8" max="16384" width="9.00390625" style="38" customWidth="1"/>
  </cols>
  <sheetData>
    <row r="2" ht="12.75" thickBot="1"/>
    <row r="3" spans="1:6" ht="15.75" customHeight="1">
      <c r="A3" s="39"/>
      <c r="B3" s="111" t="s">
        <v>245</v>
      </c>
      <c r="C3" s="112"/>
      <c r="D3" s="112"/>
      <c r="E3" s="112"/>
      <c r="F3" s="113"/>
    </row>
    <row r="4" spans="1:6" ht="12.75" thickBot="1">
      <c r="A4" s="39"/>
      <c r="B4" s="114"/>
      <c r="C4" s="115"/>
      <c r="D4" s="115"/>
      <c r="E4" s="115"/>
      <c r="F4" s="116"/>
    </row>
    <row r="5" spans="1:6" ht="27.75" customHeight="1">
      <c r="A5" s="39"/>
      <c r="B5" s="23" t="s">
        <v>0</v>
      </c>
      <c r="C5" s="24" t="s">
        <v>1</v>
      </c>
      <c r="D5" s="24" t="s">
        <v>2</v>
      </c>
      <c r="E5" s="24" t="s">
        <v>3</v>
      </c>
      <c r="F5" s="25" t="s">
        <v>4</v>
      </c>
    </row>
    <row r="6" spans="1:6" ht="12.75" customHeight="1">
      <c r="A6" s="39"/>
      <c r="B6" s="26" t="s">
        <v>5</v>
      </c>
      <c r="C6" s="6"/>
      <c r="D6" s="6"/>
      <c r="E6" s="6"/>
      <c r="F6" s="7"/>
    </row>
    <row r="7" spans="1:6" ht="12.75" customHeight="1">
      <c r="A7" s="39"/>
      <c r="B7" s="26" t="s">
        <v>18</v>
      </c>
      <c r="C7" s="6"/>
      <c r="D7" s="6"/>
      <c r="E7" s="6"/>
      <c r="F7" s="22"/>
    </row>
    <row r="8" spans="1:6" ht="12.75" customHeight="1">
      <c r="A8" s="8" t="s">
        <v>7</v>
      </c>
      <c r="B8" s="9" t="s">
        <v>11</v>
      </c>
      <c r="C8" s="6" t="s">
        <v>249</v>
      </c>
      <c r="D8" s="10">
        <v>475000</v>
      </c>
      <c r="E8" s="106">
        <v>1642.74</v>
      </c>
      <c r="F8" s="11">
        <v>0.030749491592935947</v>
      </c>
    </row>
    <row r="9" spans="1:6" ht="12.75" customHeight="1">
      <c r="A9" s="8" t="s">
        <v>10</v>
      </c>
      <c r="B9" s="9" t="s">
        <v>8</v>
      </c>
      <c r="C9" s="6" t="s">
        <v>9</v>
      </c>
      <c r="D9" s="10">
        <v>1098376</v>
      </c>
      <c r="E9" s="106">
        <v>1522.1294608</v>
      </c>
      <c r="F9" s="11">
        <v>0.028491853280634628</v>
      </c>
    </row>
    <row r="10" spans="1:6" ht="12.75" customHeight="1">
      <c r="A10" s="39"/>
      <c r="B10" s="26" t="s">
        <v>13</v>
      </c>
      <c r="C10" s="6"/>
      <c r="D10" s="6"/>
      <c r="E10" s="107">
        <f>SUM(E8:E9)</f>
        <v>3164.8694608</v>
      </c>
      <c r="F10" s="28">
        <f>SUM(F8:F9)</f>
        <v>0.05924134487357058</v>
      </c>
    </row>
    <row r="11" spans="1:6" ht="12.75" customHeight="1">
      <c r="A11" s="39"/>
      <c r="B11" s="27" t="s">
        <v>14</v>
      </c>
      <c r="C11" s="13"/>
      <c r="D11" s="13"/>
      <c r="E11" s="108" t="s">
        <v>15</v>
      </c>
      <c r="F11" s="14" t="s">
        <v>15</v>
      </c>
    </row>
    <row r="12" spans="1:6" ht="12.75" customHeight="1">
      <c r="A12" s="39"/>
      <c r="B12" s="27" t="s">
        <v>13</v>
      </c>
      <c r="C12" s="13"/>
      <c r="D12" s="13"/>
      <c r="E12" s="108" t="s">
        <v>15</v>
      </c>
      <c r="F12" s="14" t="s">
        <v>15</v>
      </c>
    </row>
    <row r="13" spans="1:6" ht="12.75" customHeight="1">
      <c r="A13" s="39"/>
      <c r="B13" s="27" t="s">
        <v>16</v>
      </c>
      <c r="C13" s="13"/>
      <c r="D13" s="15"/>
      <c r="E13" s="107">
        <v>3164.8694608</v>
      </c>
      <c r="F13" s="12">
        <v>0.05924134487357058</v>
      </c>
    </row>
    <row r="14" spans="1:6" ht="12.75" customHeight="1">
      <c r="A14" s="39"/>
      <c r="B14" s="26" t="s">
        <v>17</v>
      </c>
      <c r="C14" s="6"/>
      <c r="D14" s="6"/>
      <c r="E14" s="109"/>
      <c r="F14" s="7"/>
    </row>
    <row r="15" spans="1:6" ht="12.75" customHeight="1">
      <c r="A15" s="39"/>
      <c r="B15" s="26" t="s">
        <v>18</v>
      </c>
      <c r="C15" s="6"/>
      <c r="D15" s="6"/>
      <c r="E15" s="109"/>
      <c r="F15" s="7"/>
    </row>
    <row r="16" spans="1:6" ht="12.75" customHeight="1">
      <c r="A16" s="8"/>
      <c r="B16" s="9" t="s">
        <v>19</v>
      </c>
      <c r="C16" s="6" t="s">
        <v>20</v>
      </c>
      <c r="D16" s="10">
        <v>5000000</v>
      </c>
      <c r="E16" s="106">
        <v>4898.505</v>
      </c>
      <c r="F16" s="11">
        <v>0.09169225703121292</v>
      </c>
    </row>
    <row r="17" spans="1:6" ht="12.75" customHeight="1">
      <c r="A17" s="8"/>
      <c r="B17" s="9" t="s">
        <v>21</v>
      </c>
      <c r="C17" s="6" t="s">
        <v>20</v>
      </c>
      <c r="D17" s="10">
        <v>4000000</v>
      </c>
      <c r="E17" s="106">
        <v>4061.864</v>
      </c>
      <c r="F17" s="11">
        <v>0.07603166229570667</v>
      </c>
    </row>
    <row r="18" spans="1:6" ht="12.75" customHeight="1">
      <c r="A18" s="8"/>
      <c r="B18" s="9" t="s">
        <v>250</v>
      </c>
      <c r="C18" s="6" t="s">
        <v>22</v>
      </c>
      <c r="D18" s="10">
        <v>4000000</v>
      </c>
      <c r="E18" s="106">
        <v>4031.664</v>
      </c>
      <c r="F18" s="11">
        <v>0.07546636611608806</v>
      </c>
    </row>
    <row r="19" spans="1:6" ht="12.75" customHeight="1">
      <c r="A19" s="8"/>
      <c r="B19" s="9" t="s">
        <v>33</v>
      </c>
      <c r="C19" s="6" t="s">
        <v>20</v>
      </c>
      <c r="D19" s="10">
        <v>3500000</v>
      </c>
      <c r="E19" s="106">
        <v>3322.522</v>
      </c>
      <c r="F19" s="11">
        <v>0.06219235077148224</v>
      </c>
    </row>
    <row r="20" spans="1:6" ht="12.75" customHeight="1">
      <c r="A20" s="8"/>
      <c r="B20" s="9" t="s">
        <v>23</v>
      </c>
      <c r="C20" s="6" t="s">
        <v>24</v>
      </c>
      <c r="D20" s="10">
        <v>3000000</v>
      </c>
      <c r="E20" s="106">
        <v>3117.216</v>
      </c>
      <c r="F20" s="11">
        <v>0.05834934754456909</v>
      </c>
    </row>
    <row r="21" spans="1:6" ht="12.75" customHeight="1">
      <c r="A21" s="8"/>
      <c r="B21" s="9" t="s">
        <v>25</v>
      </c>
      <c r="C21" s="6" t="s">
        <v>20</v>
      </c>
      <c r="D21" s="10">
        <v>3000000</v>
      </c>
      <c r="E21" s="106">
        <v>3004.806</v>
      </c>
      <c r="F21" s="11">
        <v>0.056245210340895996</v>
      </c>
    </row>
    <row r="22" spans="1:6" ht="12.75" customHeight="1">
      <c r="A22" s="8"/>
      <c r="B22" s="9" t="s">
        <v>26</v>
      </c>
      <c r="C22" s="6" t="s">
        <v>20</v>
      </c>
      <c r="D22" s="10">
        <v>2500000</v>
      </c>
      <c r="E22" s="106">
        <v>2722.715</v>
      </c>
      <c r="F22" s="11">
        <v>0.05096491349967773</v>
      </c>
    </row>
    <row r="23" spans="1:6" ht="12.75" customHeight="1">
      <c r="A23" s="8"/>
      <c r="B23" s="9" t="s">
        <v>28</v>
      </c>
      <c r="C23" s="6" t="s">
        <v>29</v>
      </c>
      <c r="D23" s="10">
        <v>2500000</v>
      </c>
      <c r="E23" s="106">
        <v>2566.5</v>
      </c>
      <c r="F23" s="11">
        <v>0.048040816059309516</v>
      </c>
    </row>
    <row r="24" spans="1:6" ht="12.75" customHeight="1">
      <c r="A24" s="8"/>
      <c r="B24" s="9" t="s">
        <v>27</v>
      </c>
      <c r="C24" s="6" t="s">
        <v>24</v>
      </c>
      <c r="D24" s="10">
        <v>2500000</v>
      </c>
      <c r="E24" s="106">
        <v>2532.795</v>
      </c>
      <c r="F24" s="11">
        <v>0.04740991182970537</v>
      </c>
    </row>
    <row r="25" spans="1:6" ht="12.75" customHeight="1">
      <c r="A25" s="8"/>
      <c r="B25" s="9" t="s">
        <v>30</v>
      </c>
      <c r="C25" s="6" t="s">
        <v>20</v>
      </c>
      <c r="D25" s="10">
        <v>2500000</v>
      </c>
      <c r="E25" s="106">
        <v>2492.295</v>
      </c>
      <c r="F25" s="11">
        <v>0.046651815959687044</v>
      </c>
    </row>
    <row r="26" spans="1:6" ht="12.75" customHeight="1">
      <c r="A26" s="8"/>
      <c r="B26" s="9" t="s">
        <v>31</v>
      </c>
      <c r="C26" s="6" t="s">
        <v>20</v>
      </c>
      <c r="D26" s="10">
        <v>2500000</v>
      </c>
      <c r="E26" s="106">
        <v>2414.4025</v>
      </c>
      <c r="F26" s="11">
        <v>0.04519379169905982</v>
      </c>
    </row>
    <row r="27" spans="1:6" ht="12.75" customHeight="1">
      <c r="A27" s="8"/>
      <c r="B27" s="9" t="s">
        <v>32</v>
      </c>
      <c r="C27" s="6" t="s">
        <v>20</v>
      </c>
      <c r="D27" s="10">
        <v>2500000</v>
      </c>
      <c r="E27" s="106">
        <v>2374.5175</v>
      </c>
      <c r="F27" s="11">
        <v>0.04444720765521585</v>
      </c>
    </row>
    <row r="28" spans="1:6" ht="12.75" customHeight="1">
      <c r="A28" s="8"/>
      <c r="B28" s="9" t="s">
        <v>251</v>
      </c>
      <c r="C28" s="6" t="s">
        <v>20</v>
      </c>
      <c r="D28" s="10">
        <v>2500000</v>
      </c>
      <c r="E28" s="106">
        <v>2365.8</v>
      </c>
      <c r="F28" s="11">
        <v>0.044284029858996474</v>
      </c>
    </row>
    <row r="29" spans="1:6" ht="12.75" customHeight="1">
      <c r="A29" s="8"/>
      <c r="B29" s="9" t="s">
        <v>299</v>
      </c>
      <c r="C29" s="6" t="s">
        <v>20</v>
      </c>
      <c r="D29" s="10">
        <v>1500000</v>
      </c>
      <c r="E29" s="106">
        <v>1558.2495</v>
      </c>
      <c r="F29" s="11">
        <v>0.02916796321995364</v>
      </c>
    </row>
    <row r="30" spans="1:6" ht="12.75" customHeight="1">
      <c r="A30" s="8"/>
      <c r="B30" s="9" t="s">
        <v>36</v>
      </c>
      <c r="C30" s="6" t="s">
        <v>20</v>
      </c>
      <c r="D30" s="10">
        <v>1500000</v>
      </c>
      <c r="E30" s="106">
        <v>1508.076</v>
      </c>
      <c r="F30" s="11">
        <v>0.028228794747500195</v>
      </c>
    </row>
    <row r="31" spans="1:6" ht="12.75" customHeight="1">
      <c r="A31" s="8"/>
      <c r="B31" s="9" t="s">
        <v>34</v>
      </c>
      <c r="C31" s="6" t="s">
        <v>24</v>
      </c>
      <c r="D31" s="10">
        <v>1500000</v>
      </c>
      <c r="E31" s="106">
        <v>1419.1365</v>
      </c>
      <c r="F31" s="11">
        <v>0.026563988139315136</v>
      </c>
    </row>
    <row r="32" spans="1:6" ht="12.75" customHeight="1">
      <c r="A32" s="8"/>
      <c r="B32" s="9" t="s">
        <v>252</v>
      </c>
      <c r="C32" s="6" t="s">
        <v>29</v>
      </c>
      <c r="D32" s="10">
        <v>1000000</v>
      </c>
      <c r="E32" s="106">
        <v>1008.478</v>
      </c>
      <c r="F32" s="11">
        <v>0.018877111279119556</v>
      </c>
    </row>
    <row r="33" spans="1:6" ht="12.75" customHeight="1">
      <c r="A33" s="8"/>
      <c r="B33" s="9" t="s">
        <v>35</v>
      </c>
      <c r="C33" s="6" t="s">
        <v>24</v>
      </c>
      <c r="D33" s="10">
        <v>1000000</v>
      </c>
      <c r="E33" s="106">
        <v>993.795</v>
      </c>
      <c r="F33" s="11">
        <v>0.01860226876900896</v>
      </c>
    </row>
    <row r="34" spans="1:6" ht="12.75" customHeight="1">
      <c r="A34" s="8"/>
      <c r="B34" s="9" t="s">
        <v>37</v>
      </c>
      <c r="C34" s="6" t="s">
        <v>24</v>
      </c>
      <c r="D34" s="10">
        <v>500000</v>
      </c>
      <c r="E34" s="106">
        <v>503.6415</v>
      </c>
      <c r="F34" s="11">
        <v>0.009427371385674939</v>
      </c>
    </row>
    <row r="35" spans="1:6" ht="12.75" customHeight="1">
      <c r="A35" s="8"/>
      <c r="B35" s="9" t="s">
        <v>253</v>
      </c>
      <c r="C35" s="6" t="s">
        <v>24</v>
      </c>
      <c r="D35" s="10">
        <v>500000</v>
      </c>
      <c r="E35" s="106">
        <v>492.95</v>
      </c>
      <c r="F35" s="11">
        <v>0.009227243435198373</v>
      </c>
    </row>
    <row r="36" spans="1:6" ht="12.75" customHeight="1">
      <c r="A36" s="8"/>
      <c r="B36" s="9" t="s">
        <v>254</v>
      </c>
      <c r="C36" s="6" t="s">
        <v>24</v>
      </c>
      <c r="D36" s="10">
        <v>500000</v>
      </c>
      <c r="E36" s="106">
        <v>470.383</v>
      </c>
      <c r="F36" s="11">
        <v>0.008804824929057544</v>
      </c>
    </row>
    <row r="37" spans="1:6" ht="12.75" customHeight="1">
      <c r="A37" s="8"/>
      <c r="B37" s="9" t="s">
        <v>38</v>
      </c>
      <c r="C37" s="6" t="s">
        <v>20</v>
      </c>
      <c r="D37" s="10">
        <v>250000</v>
      </c>
      <c r="E37" s="106">
        <v>249.2455</v>
      </c>
      <c r="F37" s="11">
        <v>0.0046654810906334035</v>
      </c>
    </row>
    <row r="38" spans="1:6" ht="12.75" customHeight="1">
      <c r="A38" s="39"/>
      <c r="B38" s="26" t="s">
        <v>13</v>
      </c>
      <c r="C38" s="6"/>
      <c r="D38" s="6"/>
      <c r="E38" s="107">
        <f>SUM(E16:E37)</f>
        <v>48109.55699999999</v>
      </c>
      <c r="F38" s="12">
        <f>SUM(F16:F37)</f>
        <v>0.9005347276570684</v>
      </c>
    </row>
    <row r="39" spans="1:6" ht="12.75" customHeight="1">
      <c r="A39" s="39"/>
      <c r="B39" s="27" t="s">
        <v>39</v>
      </c>
      <c r="C39" s="13"/>
      <c r="D39" s="13"/>
      <c r="E39" s="108" t="s">
        <v>15</v>
      </c>
      <c r="F39" s="14" t="s">
        <v>15</v>
      </c>
    </row>
    <row r="40" spans="1:6" ht="12.75" customHeight="1">
      <c r="A40" s="39"/>
      <c r="B40" s="27" t="s">
        <v>13</v>
      </c>
      <c r="C40" s="13"/>
      <c r="D40" s="13"/>
      <c r="E40" s="108" t="s">
        <v>15</v>
      </c>
      <c r="F40" s="14" t="s">
        <v>15</v>
      </c>
    </row>
    <row r="41" spans="1:6" ht="12.75" customHeight="1">
      <c r="A41" s="39"/>
      <c r="B41" s="27" t="s">
        <v>16</v>
      </c>
      <c r="C41" s="13"/>
      <c r="D41" s="15"/>
      <c r="E41" s="107">
        <v>48109.55699999999</v>
      </c>
      <c r="F41" s="12">
        <v>0.9005347276570684</v>
      </c>
    </row>
    <row r="42" spans="1:6" ht="12.75" customHeight="1">
      <c r="A42" s="39"/>
      <c r="B42" s="26" t="s">
        <v>40</v>
      </c>
      <c r="C42" s="6"/>
      <c r="D42" s="6"/>
      <c r="E42" s="109"/>
      <c r="F42" s="7"/>
    </row>
    <row r="43" spans="1:6" ht="12.75" customHeight="1">
      <c r="A43" s="8" t="s">
        <v>41</v>
      </c>
      <c r="B43" s="9" t="s">
        <v>297</v>
      </c>
      <c r="C43" s="6" t="s">
        <v>42</v>
      </c>
      <c r="D43" s="10"/>
      <c r="E43" s="106">
        <v>1640.4564524</v>
      </c>
      <c r="F43" s="11">
        <v>0.030706747197761865</v>
      </c>
    </row>
    <row r="44" spans="1:6" ht="12.75" customHeight="1">
      <c r="A44" s="39"/>
      <c r="B44" s="26" t="s">
        <v>13</v>
      </c>
      <c r="C44" s="6"/>
      <c r="D44" s="6"/>
      <c r="E44" s="107">
        <f>SUM(E43)</f>
        <v>1640.4564524</v>
      </c>
      <c r="F44" s="28">
        <f>SUM(F43)</f>
        <v>0.030706747197761865</v>
      </c>
    </row>
    <row r="45" spans="1:6" ht="12.75" customHeight="1">
      <c r="A45" s="39"/>
      <c r="B45" s="27" t="s">
        <v>16</v>
      </c>
      <c r="C45" s="13"/>
      <c r="D45" s="15"/>
      <c r="E45" s="107">
        <f>SUM(E44)</f>
        <v>1640.4564524</v>
      </c>
      <c r="F45" s="28">
        <f>SUM(F44)</f>
        <v>0.030706747197761865</v>
      </c>
    </row>
    <row r="46" spans="1:6" ht="12.75" customHeight="1">
      <c r="A46" s="39"/>
      <c r="B46" s="27" t="s">
        <v>43</v>
      </c>
      <c r="C46" s="13"/>
      <c r="D46" s="6"/>
      <c r="E46" s="107">
        <v>508.43938905832937</v>
      </c>
      <c r="F46" s="12">
        <v>0.00951718027159903</v>
      </c>
    </row>
    <row r="47" spans="1:6" ht="12.75" customHeight="1" thickBot="1">
      <c r="A47" s="39"/>
      <c r="B47" s="26" t="s">
        <v>44</v>
      </c>
      <c r="C47" s="16"/>
      <c r="D47" s="16"/>
      <c r="E47" s="110">
        <f>E13+E41+E45+E46</f>
        <v>53423.322302258326</v>
      </c>
      <c r="F47" s="30">
        <f>F13+F41+F45+F46</f>
        <v>0.9999999999999999</v>
      </c>
    </row>
    <row r="48" spans="1:6" ht="12.75" customHeight="1">
      <c r="A48" s="39"/>
      <c r="B48" s="1"/>
      <c r="C48" s="2"/>
      <c r="D48" s="2"/>
      <c r="E48" s="2"/>
      <c r="F48" s="3"/>
    </row>
    <row r="49" spans="1:6" ht="12.75" customHeight="1">
      <c r="A49" s="39"/>
      <c r="B49" s="18" t="s">
        <v>45</v>
      </c>
      <c r="C49" s="39"/>
      <c r="D49" s="39"/>
      <c r="E49" s="39"/>
      <c r="F49" s="40"/>
    </row>
    <row r="50" spans="1:6" ht="12.75" customHeight="1">
      <c r="A50" s="39"/>
      <c r="B50" s="18" t="s">
        <v>46</v>
      </c>
      <c r="C50" s="39"/>
      <c r="D50" s="39"/>
      <c r="E50" s="39"/>
      <c r="F50" s="40"/>
    </row>
    <row r="51" spans="1:6" ht="12.75" customHeight="1" hidden="1">
      <c r="A51" s="39"/>
      <c r="B51" s="29" t="s">
        <v>70</v>
      </c>
      <c r="C51" s="39"/>
      <c r="D51" s="39"/>
      <c r="E51" s="39"/>
      <c r="F51" s="40"/>
    </row>
    <row r="52" spans="1:6" ht="12.75" customHeight="1">
      <c r="A52" s="39"/>
      <c r="B52" s="18"/>
      <c r="C52" s="39"/>
      <c r="D52" s="39"/>
      <c r="E52" s="39"/>
      <c r="F52" s="40"/>
    </row>
    <row r="53" spans="1:6" ht="12.75" customHeight="1">
      <c r="A53" s="39"/>
      <c r="B53" s="20" t="s">
        <v>186</v>
      </c>
      <c r="C53" s="41"/>
      <c r="D53" s="42"/>
      <c r="E53" s="41"/>
      <c r="F53" s="43"/>
    </row>
    <row r="54" spans="2:6" ht="12">
      <c r="B54" s="20" t="s">
        <v>187</v>
      </c>
      <c r="C54" s="51" t="s">
        <v>188</v>
      </c>
      <c r="D54" s="44"/>
      <c r="E54" s="41"/>
      <c r="F54" s="45"/>
    </row>
    <row r="55" spans="2:8" s="46" customFormat="1" ht="12">
      <c r="B55" s="20" t="s">
        <v>189</v>
      </c>
      <c r="C55" s="41"/>
      <c r="D55" s="44"/>
      <c r="E55" s="41"/>
      <c r="F55" s="45"/>
      <c r="H55" s="38"/>
    </row>
    <row r="56" spans="2:8" s="46" customFormat="1" ht="12">
      <c r="B56" s="47" t="s">
        <v>190</v>
      </c>
      <c r="C56" s="48">
        <v>18.0237</v>
      </c>
      <c r="D56" s="44"/>
      <c r="E56" s="49"/>
      <c r="F56" s="45"/>
      <c r="H56" s="38"/>
    </row>
    <row r="57" spans="2:8" s="46" customFormat="1" ht="12">
      <c r="B57" s="47" t="s">
        <v>207</v>
      </c>
      <c r="C57" s="48">
        <v>12.0674</v>
      </c>
      <c r="D57" s="44"/>
      <c r="E57" s="49"/>
      <c r="F57" s="45"/>
      <c r="H57" s="38"/>
    </row>
    <row r="58" spans="2:8" s="46" customFormat="1" ht="12">
      <c r="B58" s="47" t="s">
        <v>208</v>
      </c>
      <c r="C58" s="48">
        <v>17.3927</v>
      </c>
      <c r="D58" s="44"/>
      <c r="E58" s="49"/>
      <c r="F58" s="45"/>
      <c r="H58" s="38"/>
    </row>
    <row r="59" spans="2:8" s="46" customFormat="1" ht="12">
      <c r="B59" s="47" t="s">
        <v>191</v>
      </c>
      <c r="C59" s="48">
        <v>18.0236</v>
      </c>
      <c r="D59" s="44"/>
      <c r="E59" s="49"/>
      <c r="F59" s="45"/>
      <c r="H59" s="38"/>
    </row>
    <row r="60" spans="2:8" s="46" customFormat="1" ht="12">
      <c r="B60" s="47" t="s">
        <v>209</v>
      </c>
      <c r="C60" s="48">
        <v>17.3927</v>
      </c>
      <c r="D60" s="44"/>
      <c r="E60" s="49"/>
      <c r="F60" s="45"/>
      <c r="H60" s="38"/>
    </row>
    <row r="61" spans="2:8" s="46" customFormat="1" ht="12">
      <c r="B61" s="47" t="s">
        <v>192</v>
      </c>
      <c r="C61" s="48">
        <v>18.8609</v>
      </c>
      <c r="D61" s="44"/>
      <c r="E61" s="49"/>
      <c r="F61" s="45"/>
      <c r="H61" s="38"/>
    </row>
    <row r="62" spans="2:8" s="46" customFormat="1" ht="12">
      <c r="B62" s="47" t="s">
        <v>210</v>
      </c>
      <c r="C62" s="48">
        <v>12.7765</v>
      </c>
      <c r="D62" s="44"/>
      <c r="E62" s="49"/>
      <c r="F62" s="45"/>
      <c r="H62" s="38"/>
    </row>
    <row r="63" spans="2:8" s="46" customFormat="1" ht="12">
      <c r="B63" s="47" t="s">
        <v>213</v>
      </c>
      <c r="C63" s="48">
        <v>17.4073</v>
      </c>
      <c r="D63" s="44"/>
      <c r="E63" s="49"/>
      <c r="F63" s="45"/>
      <c r="H63" s="38"/>
    </row>
    <row r="64" spans="2:8" s="46" customFormat="1" ht="12">
      <c r="B64" s="47" t="s">
        <v>193</v>
      </c>
      <c r="C64" s="50"/>
      <c r="D64" s="44"/>
      <c r="E64" s="41"/>
      <c r="F64" s="45"/>
      <c r="H64" s="38"/>
    </row>
    <row r="65" spans="2:8" s="46" customFormat="1" ht="12">
      <c r="B65" s="47" t="s">
        <v>190</v>
      </c>
      <c r="C65" s="46">
        <v>18.1012</v>
      </c>
      <c r="D65" s="44"/>
      <c r="E65" s="41"/>
      <c r="F65" s="45"/>
      <c r="H65" s="38"/>
    </row>
    <row r="66" spans="2:8" s="46" customFormat="1" ht="12">
      <c r="B66" s="47" t="s">
        <v>207</v>
      </c>
      <c r="C66" s="46">
        <v>11.8171</v>
      </c>
      <c r="D66" s="44"/>
      <c r="E66" s="41"/>
      <c r="F66" s="45"/>
      <c r="H66" s="38"/>
    </row>
    <row r="67" spans="2:8" s="46" customFormat="1" ht="12">
      <c r="B67" s="47" t="s">
        <v>208</v>
      </c>
      <c r="C67" s="46">
        <v>17.4676</v>
      </c>
      <c r="D67" s="44"/>
      <c r="E67" s="41"/>
      <c r="F67" s="45"/>
      <c r="H67" s="38"/>
    </row>
    <row r="68" spans="2:8" s="46" customFormat="1" ht="12">
      <c r="B68" s="47" t="s">
        <v>191</v>
      </c>
      <c r="C68" s="46">
        <v>18.1011</v>
      </c>
      <c r="D68" s="44"/>
      <c r="E68" s="41"/>
      <c r="F68" s="45"/>
      <c r="H68" s="38"/>
    </row>
    <row r="69" spans="2:8" s="46" customFormat="1" ht="12">
      <c r="B69" s="47" t="s">
        <v>209</v>
      </c>
      <c r="C69" s="46">
        <v>17.4676</v>
      </c>
      <c r="D69" s="44"/>
      <c r="E69" s="41"/>
      <c r="F69" s="45"/>
      <c r="H69" s="38"/>
    </row>
    <row r="70" spans="2:8" s="46" customFormat="1" ht="12">
      <c r="B70" s="47" t="s">
        <v>192</v>
      </c>
      <c r="C70" s="46">
        <v>18.9657</v>
      </c>
      <c r="D70" s="44"/>
      <c r="E70" s="41"/>
      <c r="F70" s="45"/>
      <c r="H70" s="38"/>
    </row>
    <row r="71" spans="2:8" s="46" customFormat="1" ht="12">
      <c r="B71" s="47" t="s">
        <v>210</v>
      </c>
      <c r="C71" s="46">
        <v>12.5451</v>
      </c>
      <c r="D71" s="44"/>
      <c r="E71" s="41"/>
      <c r="F71" s="45"/>
      <c r="H71" s="38"/>
    </row>
    <row r="72" spans="2:8" s="46" customFormat="1" ht="12">
      <c r="B72" s="47" t="s">
        <v>213</v>
      </c>
      <c r="C72" s="46">
        <v>17.5033</v>
      </c>
      <c r="D72" s="44"/>
      <c r="E72" s="41"/>
      <c r="F72" s="45"/>
      <c r="H72" s="38"/>
    </row>
    <row r="73" spans="2:8" s="46" customFormat="1" ht="12">
      <c r="B73" s="20" t="s">
        <v>194</v>
      </c>
      <c r="C73" s="51" t="s">
        <v>188</v>
      </c>
      <c r="D73" s="44"/>
      <c r="E73" s="41"/>
      <c r="F73" s="45"/>
      <c r="H73" s="38"/>
    </row>
    <row r="74" spans="2:8" s="46" customFormat="1" ht="12">
      <c r="B74" s="20" t="s">
        <v>195</v>
      </c>
      <c r="C74" s="51" t="s">
        <v>188</v>
      </c>
      <c r="D74" s="44"/>
      <c r="E74" s="41"/>
      <c r="F74" s="45"/>
      <c r="H74" s="38"/>
    </row>
    <row r="75" spans="2:8" s="46" customFormat="1" ht="12">
      <c r="B75" s="20" t="s">
        <v>196</v>
      </c>
      <c r="C75" s="51" t="s">
        <v>188</v>
      </c>
      <c r="D75" s="44"/>
      <c r="E75" s="41"/>
      <c r="F75" s="45"/>
      <c r="H75" s="38"/>
    </row>
    <row r="76" spans="2:8" s="46" customFormat="1" ht="12">
      <c r="B76" s="52" t="s">
        <v>206</v>
      </c>
      <c r="C76" s="50" t="s">
        <v>304</v>
      </c>
      <c r="D76" s="44"/>
      <c r="E76" s="41"/>
      <c r="F76" s="45"/>
      <c r="H76" s="38"/>
    </row>
    <row r="77" spans="2:8" s="46" customFormat="1" ht="12">
      <c r="B77" s="20" t="s">
        <v>227</v>
      </c>
      <c r="C77" s="51"/>
      <c r="D77" s="41"/>
      <c r="E77" s="41"/>
      <c r="F77" s="45"/>
      <c r="H77" s="38"/>
    </row>
    <row r="78" spans="2:8" s="46" customFormat="1" ht="12">
      <c r="B78" s="20" t="s">
        <v>197</v>
      </c>
      <c r="C78" s="53" t="s">
        <v>198</v>
      </c>
      <c r="D78" s="53" t="s">
        <v>199</v>
      </c>
      <c r="E78" s="41"/>
      <c r="F78" s="45"/>
      <c r="H78" s="38"/>
    </row>
    <row r="79" spans="2:8" s="46" customFormat="1" ht="12">
      <c r="B79" s="47" t="s">
        <v>221</v>
      </c>
      <c r="C79" s="54" t="s">
        <v>188</v>
      </c>
      <c r="D79" s="54" t="s">
        <v>188</v>
      </c>
      <c r="E79" s="41"/>
      <c r="F79" s="45"/>
      <c r="H79" s="38"/>
    </row>
    <row r="80" spans="2:8" s="46" customFormat="1" ht="12">
      <c r="B80" s="47" t="s">
        <v>222</v>
      </c>
      <c r="C80" s="54">
        <v>0.3</v>
      </c>
      <c r="D80" s="54">
        <v>0.3</v>
      </c>
      <c r="E80" s="41"/>
      <c r="F80" s="45"/>
      <c r="H80" s="38"/>
    </row>
    <row r="81" spans="2:8" s="46" customFormat="1" ht="12">
      <c r="B81" s="47" t="s">
        <v>223</v>
      </c>
      <c r="C81" s="54" t="s">
        <v>188</v>
      </c>
      <c r="D81" s="54" t="s">
        <v>188</v>
      </c>
      <c r="E81" s="41"/>
      <c r="F81" s="45"/>
      <c r="H81" s="38"/>
    </row>
    <row r="82" spans="2:8" s="46" customFormat="1" ht="12">
      <c r="B82" s="47" t="s">
        <v>224</v>
      </c>
      <c r="C82" s="54">
        <v>0.3</v>
      </c>
      <c r="D82" s="54">
        <v>0.3</v>
      </c>
      <c r="E82" s="41"/>
      <c r="F82" s="45"/>
      <c r="H82" s="38"/>
    </row>
    <row r="83" spans="2:8" s="46" customFormat="1" ht="12">
      <c r="B83" s="47" t="s">
        <v>225</v>
      </c>
      <c r="C83" s="54" t="s">
        <v>188</v>
      </c>
      <c r="D83" s="54" t="s">
        <v>188</v>
      </c>
      <c r="E83" s="41"/>
      <c r="F83" s="45"/>
      <c r="H83" s="38"/>
    </row>
    <row r="84" spans="2:8" s="46" customFormat="1" ht="12">
      <c r="B84" s="20" t="s">
        <v>226</v>
      </c>
      <c r="C84" s="55"/>
      <c r="D84" s="55"/>
      <c r="E84" s="41"/>
      <c r="F84" s="45"/>
      <c r="H84" s="38"/>
    </row>
    <row r="85" spans="2:8" s="46" customFormat="1" ht="12">
      <c r="B85" s="56" t="s">
        <v>200</v>
      </c>
      <c r="C85" s="67" t="s">
        <v>188</v>
      </c>
      <c r="D85" s="55"/>
      <c r="E85" s="57"/>
      <c r="F85" s="45"/>
      <c r="H85" s="38"/>
    </row>
    <row r="86" spans="2:8" s="46" customFormat="1" ht="12">
      <c r="B86" s="58" t="s">
        <v>255</v>
      </c>
      <c r="C86" s="67" t="s">
        <v>188</v>
      </c>
      <c r="D86" s="44"/>
      <c r="E86" s="44"/>
      <c r="F86" s="45"/>
      <c r="H86" s="38"/>
    </row>
    <row r="87" spans="2:8" s="46" customFormat="1" ht="12.75" thickBot="1">
      <c r="B87" s="59" t="s">
        <v>204</v>
      </c>
      <c r="C87" s="65" t="s">
        <v>188</v>
      </c>
      <c r="D87" s="60"/>
      <c r="E87" s="60"/>
      <c r="F87" s="61"/>
      <c r="H87" s="38"/>
    </row>
    <row r="89" spans="2:7" ht="12">
      <c r="B89" s="62" t="s">
        <v>228</v>
      </c>
      <c r="C89" s="63"/>
      <c r="D89" s="63"/>
      <c r="E89" s="63"/>
      <c r="F89" s="63"/>
      <c r="G89" s="63"/>
    </row>
    <row r="90" spans="2:7" ht="12">
      <c r="B90" s="117"/>
      <c r="C90" s="117"/>
      <c r="D90" s="117"/>
      <c r="E90" s="118"/>
      <c r="F90" s="118"/>
      <c r="G90" s="118"/>
    </row>
    <row r="91" spans="2:7" ht="12.75" thickBot="1">
      <c r="B91" s="64" t="s">
        <v>229</v>
      </c>
      <c r="C91" s="63"/>
      <c r="D91" s="63"/>
      <c r="E91" s="119"/>
      <c r="F91" s="119"/>
      <c r="G91" s="119"/>
    </row>
    <row r="92" spans="2:7" s="46" customFormat="1" ht="12.75" thickBot="1">
      <c r="B92" s="104" t="s">
        <v>230</v>
      </c>
      <c r="C92" s="120"/>
      <c r="D92" s="121"/>
      <c r="E92" s="124"/>
      <c r="F92" s="125"/>
      <c r="G92" s="126"/>
    </row>
    <row r="93" spans="2:7" s="46" customFormat="1" ht="158.25" customHeight="1" thickBot="1">
      <c r="B93" s="105" t="s">
        <v>231</v>
      </c>
      <c r="C93" s="122"/>
      <c r="D93" s="123"/>
      <c r="E93" s="127"/>
      <c r="F93" s="128"/>
      <c r="G93" s="129"/>
    </row>
    <row r="94" spans="2:7" s="46" customFormat="1" ht="12">
      <c r="B94" s="130" t="s">
        <v>242</v>
      </c>
      <c r="C94" s="130"/>
      <c r="D94" s="130"/>
      <c r="E94" s="130"/>
      <c r="F94" s="130"/>
      <c r="G94" s="130"/>
    </row>
  </sheetData>
  <sheetProtection/>
  <mergeCells count="7">
    <mergeCell ref="B3:F4"/>
    <mergeCell ref="B90:D90"/>
    <mergeCell ref="E90:G91"/>
    <mergeCell ref="C92:D93"/>
    <mergeCell ref="E92:G93"/>
    <mergeCell ref="E94:G94"/>
    <mergeCell ref="B94:D94"/>
  </mergeCells>
  <printOptions/>
  <pageMargins left="0" right="0" top="0" bottom="0" header="0" footer="0"/>
  <pageSetup horizontalDpi="600" verticalDpi="600" orientation="portrait" paperSize="8" scale="90" r:id="rId2"/>
  <headerFooter>
    <oddFooter>&amp;C&amp;1#&amp;"Calibri"&amp;10&amp;K000000 For internal use only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2"/>
  <sheetViews>
    <sheetView zoomScalePageLayoutView="0" workbookViewId="0" topLeftCell="A59">
      <selection activeCell="B34" sqref="B34"/>
    </sheetView>
  </sheetViews>
  <sheetFormatPr defaultColWidth="8.7109375" defaultRowHeight="15"/>
  <cols>
    <col min="1" max="1" width="3.28125" style="35" customWidth="1"/>
    <col min="2" max="2" width="70.421875" style="35" customWidth="1"/>
    <col min="3" max="3" width="25.28125" style="35" customWidth="1"/>
    <col min="4" max="4" width="25.7109375" style="35" customWidth="1"/>
    <col min="5" max="5" width="21.7109375" style="35" customWidth="1"/>
    <col min="6" max="6" width="22.7109375" style="35" customWidth="1"/>
    <col min="7" max="16384" width="8.7109375" style="35" customWidth="1"/>
  </cols>
  <sheetData>
    <row r="1" spans="1:6" ht="15.75" customHeight="1">
      <c r="A1" s="33"/>
      <c r="B1" s="4"/>
      <c r="C1" s="33"/>
      <c r="D1" s="33"/>
      <c r="E1" s="33"/>
      <c r="F1" s="33"/>
    </row>
    <row r="2" spans="1:6" ht="15.75" customHeight="1" thickBot="1">
      <c r="A2" s="33"/>
      <c r="B2" s="4"/>
      <c r="C2" s="33"/>
      <c r="D2" s="33"/>
      <c r="E2" s="33"/>
      <c r="F2" s="33"/>
    </row>
    <row r="3" spans="1:6" ht="12.75" customHeight="1">
      <c r="A3" s="33"/>
      <c r="B3" s="111" t="s">
        <v>246</v>
      </c>
      <c r="C3" s="112"/>
      <c r="D3" s="112"/>
      <c r="E3" s="112"/>
      <c r="F3" s="113"/>
    </row>
    <row r="4" spans="1:6" ht="21.75" customHeight="1" thickBot="1">
      <c r="A4" s="5"/>
      <c r="B4" s="114"/>
      <c r="C4" s="115"/>
      <c r="D4" s="115"/>
      <c r="E4" s="115"/>
      <c r="F4" s="116"/>
    </row>
    <row r="5" spans="1:6" ht="27.75" customHeight="1">
      <c r="A5" s="33"/>
      <c r="B5" s="23" t="s">
        <v>0</v>
      </c>
      <c r="C5" s="24" t="s">
        <v>47</v>
      </c>
      <c r="D5" s="24" t="s">
        <v>2</v>
      </c>
      <c r="E5" s="24" t="s">
        <v>3</v>
      </c>
      <c r="F5" s="25" t="s">
        <v>4</v>
      </c>
    </row>
    <row r="6" spans="1:6" ht="12.75" customHeight="1">
      <c r="A6" s="33"/>
      <c r="B6" s="26" t="s">
        <v>48</v>
      </c>
      <c r="C6" s="6"/>
      <c r="D6" s="6"/>
      <c r="E6" s="6"/>
      <c r="F6" s="7"/>
    </row>
    <row r="7" spans="1:6" ht="12.75" customHeight="1">
      <c r="A7" s="33"/>
      <c r="B7" s="26" t="s">
        <v>49</v>
      </c>
      <c r="C7" s="6"/>
      <c r="D7" s="6"/>
      <c r="E7" s="6"/>
      <c r="F7" s="7"/>
    </row>
    <row r="8" spans="1:6" ht="12.75" customHeight="1">
      <c r="A8" s="8" t="s">
        <v>50</v>
      </c>
      <c r="B8" s="9" t="s">
        <v>256</v>
      </c>
      <c r="C8" s="6" t="s">
        <v>55</v>
      </c>
      <c r="D8" s="10">
        <v>5000000</v>
      </c>
      <c r="E8" s="106">
        <v>4961.465</v>
      </c>
      <c r="F8" s="11">
        <v>0.06977027728061062</v>
      </c>
    </row>
    <row r="9" spans="1:6" ht="12.75" customHeight="1">
      <c r="A9" s="8" t="s">
        <v>52</v>
      </c>
      <c r="B9" s="9" t="s">
        <v>257</v>
      </c>
      <c r="C9" s="6" t="s">
        <v>51</v>
      </c>
      <c r="D9" s="10">
        <v>2500000</v>
      </c>
      <c r="E9" s="106">
        <v>2499.205</v>
      </c>
      <c r="F9" s="11">
        <v>0.03514490696419072</v>
      </c>
    </row>
    <row r="10" spans="1:6" ht="12.75" customHeight="1">
      <c r="A10" s="8" t="s">
        <v>53</v>
      </c>
      <c r="B10" s="9" t="s">
        <v>258</v>
      </c>
      <c r="C10" s="6" t="s">
        <v>55</v>
      </c>
      <c r="D10" s="10">
        <v>2500000</v>
      </c>
      <c r="E10" s="106">
        <v>2487.285</v>
      </c>
      <c r="F10" s="11">
        <v>0.034977282743283204</v>
      </c>
    </row>
    <row r="11" spans="1:6" ht="12.75" customHeight="1">
      <c r="A11" s="8" t="s">
        <v>54</v>
      </c>
      <c r="B11" s="9" t="s">
        <v>259</v>
      </c>
      <c r="C11" s="6" t="s">
        <v>58</v>
      </c>
      <c r="D11" s="10">
        <v>2500000</v>
      </c>
      <c r="E11" s="106">
        <v>2476.49</v>
      </c>
      <c r="F11" s="11">
        <v>0.03482547876134557</v>
      </c>
    </row>
    <row r="12" spans="1:6" ht="12.75" customHeight="1">
      <c r="A12" s="8" t="s">
        <v>56</v>
      </c>
      <c r="B12" s="9" t="s">
        <v>300</v>
      </c>
      <c r="C12" s="6" t="s">
        <v>58</v>
      </c>
      <c r="D12" s="10">
        <v>2500000</v>
      </c>
      <c r="E12" s="106">
        <v>2474.375</v>
      </c>
      <c r="F12" s="11">
        <v>0.0347957367120822</v>
      </c>
    </row>
    <row r="13" spans="1:6" ht="12.75" customHeight="1">
      <c r="A13" s="8" t="s">
        <v>57</v>
      </c>
      <c r="B13" s="9" t="s">
        <v>301</v>
      </c>
      <c r="C13" s="6" t="s">
        <v>55</v>
      </c>
      <c r="D13" s="10">
        <v>2500000</v>
      </c>
      <c r="E13" s="106">
        <v>2471.135</v>
      </c>
      <c r="F13" s="11">
        <v>0.03475017442384895</v>
      </c>
    </row>
    <row r="14" spans="1:6" ht="12.75" customHeight="1">
      <c r="A14" s="33"/>
      <c r="B14" s="26" t="s">
        <v>13</v>
      </c>
      <c r="C14" s="6"/>
      <c r="D14" s="6"/>
      <c r="E14" s="107">
        <f>SUM(E8:E13)</f>
        <v>17369.955</v>
      </c>
      <c r="F14" s="12">
        <f>SUM(F8:F13)</f>
        <v>0.24426385688536126</v>
      </c>
    </row>
    <row r="15" spans="1:6" ht="12.75" customHeight="1">
      <c r="A15" s="33"/>
      <c r="B15" s="26" t="s">
        <v>59</v>
      </c>
      <c r="C15" s="6"/>
      <c r="D15" s="6"/>
      <c r="E15" s="109"/>
      <c r="F15" s="7"/>
    </row>
    <row r="16" spans="1:6" ht="12.75" customHeight="1">
      <c r="A16" s="8" t="s">
        <v>60</v>
      </c>
      <c r="B16" s="9" t="s">
        <v>302</v>
      </c>
      <c r="C16" s="6" t="s">
        <v>55</v>
      </c>
      <c r="D16" s="10">
        <v>5000000</v>
      </c>
      <c r="E16" s="106">
        <v>4998.315</v>
      </c>
      <c r="F16" s="11">
        <v>0.07028847799709063</v>
      </c>
    </row>
    <row r="17" spans="1:6" ht="12.75" customHeight="1">
      <c r="A17" s="8" t="s">
        <v>61</v>
      </c>
      <c r="B17" s="9" t="s">
        <v>260</v>
      </c>
      <c r="C17" s="6" t="s">
        <v>55</v>
      </c>
      <c r="D17" s="10">
        <v>5000000</v>
      </c>
      <c r="E17" s="106">
        <v>4974.795</v>
      </c>
      <c r="F17" s="11">
        <v>0.06995772953436039</v>
      </c>
    </row>
    <row r="18" spans="1:6" ht="12.75" customHeight="1">
      <c r="A18" s="8" t="s">
        <v>62</v>
      </c>
      <c r="B18" s="9" t="s">
        <v>261</v>
      </c>
      <c r="C18" s="6" t="s">
        <v>55</v>
      </c>
      <c r="D18" s="10">
        <v>5000000</v>
      </c>
      <c r="E18" s="106">
        <v>4954.125</v>
      </c>
      <c r="F18" s="11">
        <v>0.06966705901035382</v>
      </c>
    </row>
    <row r="19" spans="1:6" ht="12.75" customHeight="1">
      <c r="A19" s="8" t="s">
        <v>63</v>
      </c>
      <c r="B19" s="9" t="s">
        <v>262</v>
      </c>
      <c r="C19" s="6" t="s">
        <v>55</v>
      </c>
      <c r="D19" s="10">
        <v>5000000</v>
      </c>
      <c r="E19" s="106">
        <v>4935.76</v>
      </c>
      <c r="F19" s="11">
        <v>0.06940880239819221</v>
      </c>
    </row>
    <row r="20" spans="1:6" ht="12.75" customHeight="1">
      <c r="A20" s="8" t="s">
        <v>64</v>
      </c>
      <c r="B20" s="9" t="s">
        <v>303</v>
      </c>
      <c r="C20" s="6" t="s">
        <v>55</v>
      </c>
      <c r="D20" s="10">
        <v>4450000</v>
      </c>
      <c r="E20" s="106">
        <v>4448.5226</v>
      </c>
      <c r="F20" s="11">
        <v>0.06255705830658141</v>
      </c>
    </row>
    <row r="21" spans="1:6" ht="12.75" customHeight="1">
      <c r="A21" s="8" t="s">
        <v>65</v>
      </c>
      <c r="B21" s="9" t="s">
        <v>263</v>
      </c>
      <c r="C21" s="6" t="s">
        <v>55</v>
      </c>
      <c r="D21" s="10">
        <v>2500000</v>
      </c>
      <c r="E21" s="106">
        <v>2496.01</v>
      </c>
      <c r="F21" s="11">
        <v>0.03509997748551626</v>
      </c>
    </row>
    <row r="22" spans="1:6" ht="12.75" customHeight="1">
      <c r="A22" s="8" t="s">
        <v>66</v>
      </c>
      <c r="B22" s="9" t="s">
        <v>264</v>
      </c>
      <c r="C22" s="6" t="s">
        <v>55</v>
      </c>
      <c r="D22" s="10">
        <v>2500000</v>
      </c>
      <c r="E22" s="106">
        <v>2492.7675</v>
      </c>
      <c r="F22" s="11">
        <v>0.03505438004119641</v>
      </c>
    </row>
    <row r="23" spans="1:6" ht="12.75" customHeight="1">
      <c r="A23" s="8"/>
      <c r="B23" s="9" t="s">
        <v>265</v>
      </c>
      <c r="C23" s="6" t="s">
        <v>55</v>
      </c>
      <c r="D23" s="10">
        <v>2500000</v>
      </c>
      <c r="E23" s="106">
        <v>2488.68</v>
      </c>
      <c r="F23" s="11">
        <v>0.034996899839605855</v>
      </c>
    </row>
    <row r="24" spans="1:6" ht="12.75" customHeight="1">
      <c r="A24" s="8"/>
      <c r="B24" s="9" t="s">
        <v>266</v>
      </c>
      <c r="C24" s="6" t="s">
        <v>58</v>
      </c>
      <c r="D24" s="10">
        <v>2500000</v>
      </c>
      <c r="E24" s="106">
        <v>2486.685</v>
      </c>
      <c r="F24" s="11">
        <v>0.034968845282499265</v>
      </c>
    </row>
    <row r="25" spans="1:6" ht="12.75" customHeight="1">
      <c r="A25" s="8" t="s">
        <v>67</v>
      </c>
      <c r="B25" s="9" t="s">
        <v>267</v>
      </c>
      <c r="C25" s="6" t="s">
        <v>55</v>
      </c>
      <c r="D25" s="10">
        <v>2500000</v>
      </c>
      <c r="E25" s="106">
        <v>2461.46</v>
      </c>
      <c r="F25" s="11">
        <v>0.034614120368708</v>
      </c>
    </row>
    <row r="26" spans="1:6" ht="12.75" customHeight="1">
      <c r="A26" s="33"/>
      <c r="B26" s="26" t="s">
        <v>13</v>
      </c>
      <c r="C26" s="6"/>
      <c r="D26" s="6"/>
      <c r="E26" s="107">
        <f>SUM(E16:E25)</f>
        <v>36737.1201</v>
      </c>
      <c r="F26" s="31">
        <f>SUM(F16:F25)</f>
        <v>0.5166133502641043</v>
      </c>
    </row>
    <row r="27" spans="1:6" ht="12.75" customHeight="1">
      <c r="A27" s="33"/>
      <c r="B27" s="26" t="s">
        <v>68</v>
      </c>
      <c r="C27" s="6"/>
      <c r="D27" s="6"/>
      <c r="E27" s="109"/>
      <c r="F27" s="7"/>
    </row>
    <row r="28" spans="1:6" ht="12.75" customHeight="1">
      <c r="A28" s="8" t="s">
        <v>69</v>
      </c>
      <c r="B28" s="9" t="s">
        <v>268</v>
      </c>
      <c r="C28" s="6" t="s">
        <v>24</v>
      </c>
      <c r="D28" s="10">
        <v>5000000</v>
      </c>
      <c r="E28" s="106">
        <v>4944.725</v>
      </c>
      <c r="F28" s="11">
        <v>0.06953487212473884</v>
      </c>
    </row>
    <row r="29" spans="1:6" ht="12.75" customHeight="1">
      <c r="A29" s="33"/>
      <c r="B29" s="26" t="s">
        <v>13</v>
      </c>
      <c r="C29" s="6"/>
      <c r="D29" s="6"/>
      <c r="E29" s="107">
        <f>SUM(E28)</f>
        <v>4944.725</v>
      </c>
      <c r="F29" s="31">
        <f>SUM(F28)</f>
        <v>0.06953487212473884</v>
      </c>
    </row>
    <row r="30" spans="1:6" ht="12.75" customHeight="1">
      <c r="A30" s="33"/>
      <c r="B30" s="27" t="s">
        <v>16</v>
      </c>
      <c r="C30" s="13"/>
      <c r="D30" s="15"/>
      <c r="E30" s="107">
        <f>E14+E26+E29</f>
        <v>59051.8001</v>
      </c>
      <c r="F30" s="31">
        <f>F14+F26+F29</f>
        <v>0.8304120792742044</v>
      </c>
    </row>
    <row r="31" spans="1:6" ht="12.75" customHeight="1">
      <c r="A31" s="33"/>
      <c r="B31" s="26" t="s">
        <v>40</v>
      </c>
      <c r="C31" s="6"/>
      <c r="D31" s="6"/>
      <c r="E31" s="109"/>
      <c r="F31" s="7"/>
    </row>
    <row r="32" spans="1:6" ht="12.75" customHeight="1">
      <c r="A32" s="8" t="s">
        <v>41</v>
      </c>
      <c r="B32" s="9" t="s">
        <v>297</v>
      </c>
      <c r="C32" s="6" t="s">
        <v>42</v>
      </c>
      <c r="D32" s="10"/>
      <c r="E32" s="106">
        <v>11826.0815549</v>
      </c>
      <c r="F32" s="11">
        <v>0.1663034989118109</v>
      </c>
    </row>
    <row r="33" spans="1:6" ht="12.75" customHeight="1">
      <c r="A33" s="33"/>
      <c r="B33" s="26" t="s">
        <v>13</v>
      </c>
      <c r="C33" s="6"/>
      <c r="D33" s="6"/>
      <c r="E33" s="107">
        <f>SUM(E32)</f>
        <v>11826.0815549</v>
      </c>
      <c r="F33" s="31">
        <f>SUM(F32)</f>
        <v>0.1663034989118109</v>
      </c>
    </row>
    <row r="34" spans="1:6" ht="12.75" customHeight="1">
      <c r="A34" s="33"/>
      <c r="B34" s="27" t="s">
        <v>16</v>
      </c>
      <c r="C34" s="13"/>
      <c r="D34" s="15"/>
      <c r="E34" s="107">
        <f>SUM(E33)</f>
        <v>11826.0815549</v>
      </c>
      <c r="F34" s="31">
        <f>SUM(F33)</f>
        <v>0.1663034989118109</v>
      </c>
    </row>
    <row r="35" spans="1:6" ht="12.75" customHeight="1">
      <c r="A35" s="33"/>
      <c r="B35" s="27" t="s">
        <v>43</v>
      </c>
      <c r="C35" s="13"/>
      <c r="D35" s="6"/>
      <c r="E35" s="107">
        <v>233.55997009704362</v>
      </c>
      <c r="F35" s="12">
        <v>0.0032844218139847525</v>
      </c>
    </row>
    <row r="36" spans="1:6" ht="12.75" customHeight="1" thickBot="1">
      <c r="A36" s="33"/>
      <c r="B36" s="26" t="s">
        <v>44</v>
      </c>
      <c r="C36" s="16"/>
      <c r="D36" s="16"/>
      <c r="E36" s="110">
        <f>E30+E34+E35</f>
        <v>71111.44162499705</v>
      </c>
      <c r="F36" s="32">
        <f>F30+F34+F35</f>
        <v>1</v>
      </c>
    </row>
    <row r="37" spans="1:6" ht="12.75" customHeight="1">
      <c r="A37" s="33"/>
      <c r="B37" s="17"/>
      <c r="C37" s="68"/>
      <c r="D37" s="68"/>
      <c r="E37" s="68"/>
      <c r="F37" s="69"/>
    </row>
    <row r="38" spans="1:6" ht="12.75" customHeight="1" hidden="1">
      <c r="A38" s="33"/>
      <c r="B38" s="29" t="s">
        <v>45</v>
      </c>
      <c r="C38" s="39"/>
      <c r="D38" s="39"/>
      <c r="E38" s="39"/>
      <c r="F38" s="40"/>
    </row>
    <row r="39" spans="1:6" ht="12.75" customHeight="1">
      <c r="A39" s="33"/>
      <c r="B39" s="18" t="s">
        <v>46</v>
      </c>
      <c r="C39" s="39"/>
      <c r="D39" s="39"/>
      <c r="E39" s="39"/>
      <c r="F39" s="40"/>
    </row>
    <row r="40" spans="1:6" ht="12.75" customHeight="1">
      <c r="A40" s="33"/>
      <c r="B40" s="18" t="s">
        <v>70</v>
      </c>
      <c r="C40" s="39"/>
      <c r="D40" s="39"/>
      <c r="E40" s="39"/>
      <c r="F40" s="40"/>
    </row>
    <row r="41" spans="1:6" ht="12.75" customHeight="1">
      <c r="A41" s="33"/>
      <c r="B41" s="18"/>
      <c r="C41" s="39"/>
      <c r="D41" s="39"/>
      <c r="E41" s="39"/>
      <c r="F41" s="40"/>
    </row>
    <row r="42" spans="1:6" ht="12.75" customHeight="1">
      <c r="A42" s="33"/>
      <c r="B42" s="18"/>
      <c r="C42" s="39"/>
      <c r="D42" s="39"/>
      <c r="E42" s="39"/>
      <c r="F42" s="40"/>
    </row>
    <row r="43" spans="1:6" ht="12.75" customHeight="1">
      <c r="A43" s="33"/>
      <c r="B43" s="20" t="s">
        <v>186</v>
      </c>
      <c r="C43" s="41"/>
      <c r="D43" s="42"/>
      <c r="E43" s="41"/>
      <c r="F43" s="70"/>
    </row>
    <row r="44" spans="2:6" ht="14.25">
      <c r="B44" s="20" t="s">
        <v>187</v>
      </c>
      <c r="C44" s="51" t="s">
        <v>188</v>
      </c>
      <c r="D44" s="42"/>
      <c r="E44" s="41"/>
      <c r="F44" s="71"/>
    </row>
    <row r="45" spans="2:6" ht="14.25">
      <c r="B45" s="20"/>
      <c r="C45" s="51"/>
      <c r="D45" s="42"/>
      <c r="E45" s="41"/>
      <c r="F45" s="71"/>
    </row>
    <row r="46" spans="2:6" ht="14.25">
      <c r="B46" s="20" t="s">
        <v>189</v>
      </c>
      <c r="C46" s="41"/>
      <c r="D46" s="42"/>
      <c r="E46" s="41"/>
      <c r="F46" s="71"/>
    </row>
    <row r="47" spans="2:6" ht="14.25">
      <c r="B47" s="47" t="s">
        <v>190</v>
      </c>
      <c r="C47" s="48">
        <v>1634.2097</v>
      </c>
      <c r="D47" s="72"/>
      <c r="E47" s="41"/>
      <c r="F47" s="71"/>
    </row>
    <row r="48" spans="2:6" ht="14.25">
      <c r="B48" s="73" t="s">
        <v>214</v>
      </c>
      <c r="C48" s="48">
        <v>1000.0701</v>
      </c>
      <c r="D48" s="74"/>
      <c r="E48" s="41"/>
      <c r="F48" s="71"/>
    </row>
    <row r="49" spans="2:6" ht="14.25">
      <c r="B49" s="47" t="s">
        <v>215</v>
      </c>
      <c r="C49" s="48">
        <v>1005.2854</v>
      </c>
      <c r="D49" s="74"/>
      <c r="E49" s="41"/>
      <c r="F49" s="71"/>
    </row>
    <row r="50" spans="2:6" ht="14.25">
      <c r="B50" s="47" t="s">
        <v>192</v>
      </c>
      <c r="C50" s="48">
        <v>1641.0799</v>
      </c>
      <c r="D50" s="72"/>
      <c r="E50" s="41"/>
      <c r="F50" s="71"/>
    </row>
    <row r="51" spans="2:6" ht="14.25">
      <c r="B51" s="73" t="s">
        <v>216</v>
      </c>
      <c r="C51" s="48">
        <v>1000.0427</v>
      </c>
      <c r="D51" s="74"/>
      <c r="E51" s="41"/>
      <c r="F51" s="71"/>
    </row>
    <row r="52" spans="2:6" ht="14.25">
      <c r="B52" s="47" t="s">
        <v>298</v>
      </c>
      <c r="C52" s="48">
        <v>1005.2697</v>
      </c>
      <c r="D52" s="74"/>
      <c r="E52" s="41"/>
      <c r="F52" s="71"/>
    </row>
    <row r="53" spans="2:6" ht="14.25">
      <c r="B53" s="47" t="s">
        <v>193</v>
      </c>
      <c r="C53" s="50"/>
      <c r="D53" s="42"/>
      <c r="E53" s="41"/>
      <c r="F53" s="71"/>
    </row>
    <row r="54" spans="2:6" ht="14.25">
      <c r="B54" s="47" t="s">
        <v>190</v>
      </c>
      <c r="C54" s="46">
        <v>1670.6396</v>
      </c>
      <c r="D54" s="42"/>
      <c r="E54" s="75"/>
      <c r="F54" s="71"/>
    </row>
    <row r="55" spans="2:6" ht="14.25">
      <c r="B55" s="47" t="s">
        <v>214</v>
      </c>
      <c r="C55" s="46">
        <v>1000.0701</v>
      </c>
      <c r="D55" s="42"/>
      <c r="E55" s="75"/>
      <c r="F55" s="71"/>
    </row>
    <row r="56" spans="2:6" ht="14.25">
      <c r="B56" s="47" t="s">
        <v>215</v>
      </c>
      <c r="C56" s="46">
        <v>1005.6712</v>
      </c>
      <c r="D56" s="42"/>
      <c r="E56" s="75"/>
      <c r="F56" s="71"/>
    </row>
    <row r="57" spans="2:6" ht="14.25">
      <c r="B57" s="73" t="s">
        <v>192</v>
      </c>
      <c r="C57" s="46">
        <v>1678.0829</v>
      </c>
      <c r="D57" s="42"/>
      <c r="E57" s="75"/>
      <c r="F57" s="71"/>
    </row>
    <row r="58" spans="2:6" ht="14.25">
      <c r="B58" s="47" t="s">
        <v>216</v>
      </c>
      <c r="C58" s="46">
        <v>1000.0427</v>
      </c>
      <c r="D58" s="42"/>
      <c r="E58" s="75"/>
      <c r="F58" s="71"/>
    </row>
    <row r="59" spans="2:6" ht="14.25">
      <c r="B59" s="47" t="s">
        <v>298</v>
      </c>
      <c r="C59" s="46">
        <v>1005.6691</v>
      </c>
      <c r="D59" s="42"/>
      <c r="E59" s="75"/>
      <c r="F59" s="71"/>
    </row>
    <row r="60" spans="2:6" ht="14.25">
      <c r="B60" s="20" t="s">
        <v>194</v>
      </c>
      <c r="C60" s="76" t="s">
        <v>188</v>
      </c>
      <c r="D60" s="42"/>
      <c r="E60" s="41"/>
      <c r="F60" s="71"/>
    </row>
    <row r="61" spans="2:6" ht="14.25">
      <c r="B61" s="20" t="s">
        <v>195</v>
      </c>
      <c r="C61" s="76" t="s">
        <v>188</v>
      </c>
      <c r="D61" s="42"/>
      <c r="E61" s="41"/>
      <c r="F61" s="71"/>
    </row>
    <row r="62" spans="2:6" ht="14.25">
      <c r="B62" s="20" t="s">
        <v>196</v>
      </c>
      <c r="C62" s="76" t="s">
        <v>188</v>
      </c>
      <c r="D62" s="42"/>
      <c r="E62" s="41"/>
      <c r="F62" s="71"/>
    </row>
    <row r="63" spans="2:6" ht="14.25">
      <c r="B63" s="52" t="s">
        <v>206</v>
      </c>
      <c r="C63" s="50" t="s">
        <v>305</v>
      </c>
      <c r="D63" s="42"/>
      <c r="E63" s="41"/>
      <c r="F63" s="71"/>
    </row>
    <row r="64" spans="2:6" ht="14.25">
      <c r="B64" s="20" t="s">
        <v>227</v>
      </c>
      <c r="C64" s="41"/>
      <c r="D64" s="42"/>
      <c r="E64" s="41"/>
      <c r="F64" s="71"/>
    </row>
    <row r="65" spans="2:6" ht="14.25">
      <c r="B65" s="77" t="s">
        <v>197</v>
      </c>
      <c r="C65" s="53" t="s">
        <v>198</v>
      </c>
      <c r="D65" s="53" t="s">
        <v>199</v>
      </c>
      <c r="E65" s="57"/>
      <c r="F65" s="71"/>
    </row>
    <row r="66" spans="2:6" ht="14.25">
      <c r="B66" s="47" t="s">
        <v>232</v>
      </c>
      <c r="C66" s="54">
        <v>22.008986480000004</v>
      </c>
      <c r="D66" s="54">
        <v>22.008986480000004</v>
      </c>
      <c r="E66" s="57"/>
      <c r="F66" s="78"/>
    </row>
    <row r="67" spans="2:6" ht="14.25">
      <c r="B67" s="47" t="s">
        <v>233</v>
      </c>
      <c r="C67" s="54">
        <v>21.75202242</v>
      </c>
      <c r="D67" s="54">
        <v>21.75202242</v>
      </c>
      <c r="E67" s="57"/>
      <c r="F67" s="78"/>
    </row>
    <row r="68" spans="2:6" ht="14.25">
      <c r="B68" s="47" t="s">
        <v>234</v>
      </c>
      <c r="C68" s="54">
        <v>22.296172460000005</v>
      </c>
      <c r="D68" s="54">
        <v>22.296172460000005</v>
      </c>
      <c r="E68" s="57"/>
      <c r="F68" s="78"/>
    </row>
    <row r="69" spans="2:6" ht="14.25">
      <c r="B69" s="47" t="s">
        <v>235</v>
      </c>
      <c r="C69" s="79">
        <v>22.146928240000005</v>
      </c>
      <c r="D69" s="79">
        <v>22.146928240000005</v>
      </c>
      <c r="E69" s="57"/>
      <c r="F69" s="78"/>
    </row>
    <row r="70" spans="2:6" ht="14.25">
      <c r="B70" s="20" t="s">
        <v>236</v>
      </c>
      <c r="C70" s="55"/>
      <c r="D70" s="55"/>
      <c r="E70" s="57"/>
      <c r="F70" s="71"/>
    </row>
    <row r="71" spans="2:6" ht="14.25">
      <c r="B71" s="56" t="s">
        <v>200</v>
      </c>
      <c r="C71" s="67" t="s">
        <v>188</v>
      </c>
      <c r="D71" s="72"/>
      <c r="E71" s="57"/>
      <c r="F71" s="71"/>
    </row>
    <row r="72" spans="2:6" ht="14.25">
      <c r="B72" s="58" t="s">
        <v>255</v>
      </c>
      <c r="C72" s="67" t="s">
        <v>188</v>
      </c>
      <c r="D72" s="72"/>
      <c r="E72" s="80"/>
      <c r="F72" s="71"/>
    </row>
    <row r="73" spans="2:6" ht="14.25">
      <c r="B73" s="58" t="s">
        <v>201</v>
      </c>
      <c r="C73" s="67" t="s">
        <v>188</v>
      </c>
      <c r="D73" s="72"/>
      <c r="E73" s="80"/>
      <c r="F73" s="71"/>
    </row>
    <row r="74" spans="2:6" ht="14.25">
      <c r="B74" s="58"/>
      <c r="C74" s="80"/>
      <c r="D74" s="67"/>
      <c r="E74" s="80"/>
      <c r="F74" s="71"/>
    </row>
    <row r="75" spans="2:6" ht="15" thickBot="1">
      <c r="B75" s="59"/>
      <c r="C75" s="81"/>
      <c r="D75" s="82"/>
      <c r="E75" s="81"/>
      <c r="F75" s="83"/>
    </row>
    <row r="77" spans="2:7" ht="14.25">
      <c r="B77" s="90" t="s">
        <v>228</v>
      </c>
      <c r="C77" s="92"/>
      <c r="D77" s="92"/>
      <c r="E77" s="36"/>
      <c r="F77" s="36"/>
      <c r="G77" s="36"/>
    </row>
    <row r="78" spans="2:7" ht="14.25">
      <c r="B78" s="133"/>
      <c r="C78" s="133"/>
      <c r="D78" s="133"/>
      <c r="E78" s="134"/>
      <c r="F78" s="134"/>
      <c r="G78" s="134"/>
    </row>
    <row r="79" spans="2:7" ht="15" thickBot="1">
      <c r="B79" s="93" t="s">
        <v>229</v>
      </c>
      <c r="C79" s="94"/>
      <c r="D79" s="94"/>
      <c r="E79" s="135"/>
      <c r="F79" s="135"/>
      <c r="G79" s="135"/>
    </row>
    <row r="80" spans="2:7" ht="15" thickBot="1">
      <c r="B80" s="102" t="s">
        <v>243</v>
      </c>
      <c r="C80" s="136"/>
      <c r="D80" s="137"/>
      <c r="E80" s="140"/>
      <c r="F80" s="141"/>
      <c r="G80" s="142"/>
    </row>
    <row r="81" spans="2:7" ht="162.75" customHeight="1" thickBot="1">
      <c r="B81" s="103" t="s">
        <v>244</v>
      </c>
      <c r="C81" s="138"/>
      <c r="D81" s="139"/>
      <c r="E81" s="143"/>
      <c r="F81" s="144"/>
      <c r="G81" s="145"/>
    </row>
    <row r="82" spans="2:7" ht="14.25">
      <c r="B82" s="131" t="s">
        <v>239</v>
      </c>
      <c r="C82" s="131"/>
      <c r="D82" s="131"/>
      <c r="E82" s="132"/>
      <c r="F82" s="132"/>
      <c r="G82" s="132"/>
    </row>
  </sheetData>
  <sheetProtection/>
  <mergeCells count="7">
    <mergeCell ref="B82:D82"/>
    <mergeCell ref="E82:G82"/>
    <mergeCell ref="B3:F4"/>
    <mergeCell ref="B78:D78"/>
    <mergeCell ref="E78:G79"/>
    <mergeCell ref="C80:D81"/>
    <mergeCell ref="E80:G81"/>
  </mergeCells>
  <printOptions/>
  <pageMargins left="0" right="0" top="0" bottom="0" header="0" footer="0"/>
  <pageSetup horizontalDpi="600" verticalDpi="600" orientation="portrait" paperSize="8" scale="80" r:id="rId2"/>
  <headerFooter>
    <oddFooter>&amp;C&amp;1#&amp;"Calibri"&amp;10&amp;K000000 For internal use only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82"/>
  <sheetViews>
    <sheetView zoomScale="95" zoomScaleNormal="95" zoomScalePageLayoutView="0" workbookViewId="0" topLeftCell="A69">
      <selection activeCell="A1" sqref="A1"/>
    </sheetView>
  </sheetViews>
  <sheetFormatPr defaultColWidth="8.7109375" defaultRowHeight="15"/>
  <cols>
    <col min="1" max="1" width="3.28125" style="35" customWidth="1"/>
    <col min="2" max="2" width="70.00390625" style="35" customWidth="1"/>
    <col min="3" max="3" width="19.28125" style="35" customWidth="1"/>
    <col min="4" max="4" width="33.28125" style="35" customWidth="1"/>
    <col min="5" max="5" width="16.7109375" style="35" customWidth="1"/>
    <col min="6" max="6" width="23.00390625" style="35" customWidth="1"/>
    <col min="7" max="16384" width="8.7109375" style="35" customWidth="1"/>
  </cols>
  <sheetData>
    <row r="1" spans="1:6" ht="15.75" customHeight="1">
      <c r="A1" s="33"/>
      <c r="B1" s="4"/>
      <c r="C1" s="33"/>
      <c r="D1" s="33"/>
      <c r="E1" s="33"/>
      <c r="F1" s="33"/>
    </row>
    <row r="2" spans="1:6" ht="12.75" customHeight="1" thickBot="1">
      <c r="A2" s="33"/>
      <c r="B2" s="19"/>
      <c r="C2" s="33"/>
      <c r="D2" s="33"/>
      <c r="E2" s="33"/>
      <c r="F2" s="33"/>
    </row>
    <row r="3" spans="1:6" ht="12.75" customHeight="1">
      <c r="A3" s="33"/>
      <c r="B3" s="111" t="s">
        <v>247</v>
      </c>
      <c r="C3" s="112"/>
      <c r="D3" s="112"/>
      <c r="E3" s="112"/>
      <c r="F3" s="113"/>
    </row>
    <row r="4" spans="1:6" ht="15" thickBot="1">
      <c r="A4" s="5"/>
      <c r="B4" s="114"/>
      <c r="C4" s="115"/>
      <c r="D4" s="115"/>
      <c r="E4" s="115"/>
      <c r="F4" s="116"/>
    </row>
    <row r="5" spans="1:7" ht="27.75" customHeight="1">
      <c r="A5" s="33"/>
      <c r="B5" s="23" t="s">
        <v>0</v>
      </c>
      <c r="C5" s="24" t="s">
        <v>71</v>
      </c>
      <c r="D5" s="24" t="s">
        <v>2</v>
      </c>
      <c r="E5" s="24" t="s">
        <v>3</v>
      </c>
      <c r="F5" s="25" t="s">
        <v>4</v>
      </c>
      <c r="G5" s="46"/>
    </row>
    <row r="6" spans="1:7" ht="12.75" customHeight="1">
      <c r="A6" s="33"/>
      <c r="B6" s="26" t="s">
        <v>72</v>
      </c>
      <c r="C6" s="6"/>
      <c r="D6" s="6"/>
      <c r="E6" s="6"/>
      <c r="F6" s="7"/>
      <c r="G6" s="46"/>
    </row>
    <row r="7" spans="1:7" ht="12.75" customHeight="1">
      <c r="A7" s="33"/>
      <c r="B7" s="26" t="s">
        <v>6</v>
      </c>
      <c r="C7" s="6"/>
      <c r="D7" s="6"/>
      <c r="E7" s="6"/>
      <c r="F7" s="7"/>
      <c r="G7" s="46"/>
    </row>
    <row r="8" spans="1:7" ht="12.75" customHeight="1">
      <c r="A8" s="8" t="s">
        <v>73</v>
      </c>
      <c r="B8" s="9" t="s">
        <v>74</v>
      </c>
      <c r="C8" s="6" t="s">
        <v>75</v>
      </c>
      <c r="D8" s="10">
        <v>3213614</v>
      </c>
      <c r="E8" s="106">
        <v>27701.35268</v>
      </c>
      <c r="F8" s="11">
        <v>0.08572688289148167</v>
      </c>
      <c r="G8" s="46"/>
    </row>
    <row r="9" spans="1:7" ht="12.75" customHeight="1">
      <c r="A9" s="8" t="s">
        <v>76</v>
      </c>
      <c r="B9" s="9" t="s">
        <v>77</v>
      </c>
      <c r="C9" s="6" t="s">
        <v>75</v>
      </c>
      <c r="D9" s="10">
        <v>1600891</v>
      </c>
      <c r="E9" s="106">
        <v>22754.2642285</v>
      </c>
      <c r="F9" s="11">
        <v>0.07041721634795092</v>
      </c>
      <c r="G9" s="46"/>
    </row>
    <row r="10" spans="1:7" ht="12.75" customHeight="1">
      <c r="A10" s="8" t="s">
        <v>78</v>
      </c>
      <c r="B10" s="9" t="s">
        <v>79</v>
      </c>
      <c r="C10" s="6" t="s">
        <v>273</v>
      </c>
      <c r="D10" s="10">
        <v>1390858</v>
      </c>
      <c r="E10" s="106">
        <v>19659.082401</v>
      </c>
      <c r="F10" s="11">
        <v>0.06083861225886227</v>
      </c>
      <c r="G10" s="46"/>
    </row>
    <row r="11" spans="1:7" ht="12.75" customHeight="1">
      <c r="A11" s="8" t="s">
        <v>80</v>
      </c>
      <c r="B11" s="9" t="s">
        <v>87</v>
      </c>
      <c r="C11" s="6" t="s">
        <v>88</v>
      </c>
      <c r="D11" s="10">
        <v>2020031</v>
      </c>
      <c r="E11" s="106">
        <v>16158.227969</v>
      </c>
      <c r="F11" s="11">
        <v>0.05000458038399035</v>
      </c>
      <c r="G11" s="46"/>
    </row>
    <row r="12" spans="1:7" ht="12.75" customHeight="1">
      <c r="A12" s="8" t="s">
        <v>82</v>
      </c>
      <c r="B12" s="9" t="s">
        <v>81</v>
      </c>
      <c r="C12" s="6" t="s">
        <v>12</v>
      </c>
      <c r="D12" s="10">
        <v>784154</v>
      </c>
      <c r="E12" s="106">
        <v>14488.813458</v>
      </c>
      <c r="F12" s="11">
        <v>0.04483827302221436</v>
      </c>
      <c r="G12" s="46"/>
    </row>
    <row r="13" spans="1:7" ht="12.75" customHeight="1">
      <c r="A13" s="8" t="s">
        <v>84</v>
      </c>
      <c r="B13" s="9" t="s">
        <v>85</v>
      </c>
      <c r="C13" s="6" t="s">
        <v>75</v>
      </c>
      <c r="D13" s="10">
        <v>2603526</v>
      </c>
      <c r="E13" s="106">
        <v>13814.308956</v>
      </c>
      <c r="F13" s="11">
        <v>0.042750895950029774</v>
      </c>
      <c r="G13" s="46"/>
    </row>
    <row r="14" spans="1:7" ht="12.75" customHeight="1">
      <c r="A14" s="8" t="s">
        <v>86</v>
      </c>
      <c r="B14" s="9" t="s">
        <v>83</v>
      </c>
      <c r="C14" s="6" t="s">
        <v>75</v>
      </c>
      <c r="D14" s="10">
        <v>1688240</v>
      </c>
      <c r="E14" s="106">
        <v>12378.17568</v>
      </c>
      <c r="F14" s="11">
        <v>0.038306519872427634</v>
      </c>
      <c r="G14" s="46"/>
    </row>
    <row r="15" spans="1:7" ht="12.75" customHeight="1">
      <c r="A15" s="8" t="s">
        <v>89</v>
      </c>
      <c r="B15" s="9" t="s">
        <v>94</v>
      </c>
      <c r="C15" s="6" t="s">
        <v>95</v>
      </c>
      <c r="D15" s="10">
        <v>141721</v>
      </c>
      <c r="E15" s="106">
        <v>10396.2982575</v>
      </c>
      <c r="F15" s="11">
        <v>0.03217323910211367</v>
      </c>
      <c r="G15" s="46"/>
    </row>
    <row r="16" spans="1:7" ht="12.75" customHeight="1">
      <c r="A16" s="8" t="s">
        <v>91</v>
      </c>
      <c r="B16" s="9" t="s">
        <v>99</v>
      </c>
      <c r="C16" s="6" t="s">
        <v>100</v>
      </c>
      <c r="D16" s="10">
        <v>2483216</v>
      </c>
      <c r="E16" s="106">
        <v>10228.366704</v>
      </c>
      <c r="F16" s="11">
        <v>0.03165354431366845</v>
      </c>
      <c r="G16" s="46"/>
    </row>
    <row r="17" spans="1:7" ht="12.75" customHeight="1">
      <c r="A17" s="8" t="s">
        <v>93</v>
      </c>
      <c r="B17" s="9" t="s">
        <v>90</v>
      </c>
      <c r="C17" s="6" t="s">
        <v>274</v>
      </c>
      <c r="D17" s="10">
        <v>399899</v>
      </c>
      <c r="E17" s="106">
        <v>10011.2715155</v>
      </c>
      <c r="F17" s="11">
        <v>0.03098170369939114</v>
      </c>
      <c r="G17" s="46"/>
    </row>
    <row r="18" spans="1:7" ht="12.75" customHeight="1">
      <c r="A18" s="8" t="s">
        <v>96</v>
      </c>
      <c r="B18" s="9" t="s">
        <v>97</v>
      </c>
      <c r="C18" s="6" t="s">
        <v>275</v>
      </c>
      <c r="D18" s="10">
        <v>218089</v>
      </c>
      <c r="E18" s="106">
        <v>9455.684773</v>
      </c>
      <c r="F18" s="11">
        <v>0.02926233930009433</v>
      </c>
      <c r="G18" s="46"/>
    </row>
    <row r="19" spans="1:7" ht="12.75" customHeight="1">
      <c r="A19" s="8" t="s">
        <v>98</v>
      </c>
      <c r="B19" s="9" t="s">
        <v>102</v>
      </c>
      <c r="C19" s="6" t="s">
        <v>276</v>
      </c>
      <c r="D19" s="10">
        <v>1835518</v>
      </c>
      <c r="E19" s="106">
        <v>9223.47795</v>
      </c>
      <c r="F19" s="11">
        <v>0.028543732979606013</v>
      </c>
      <c r="G19" s="46"/>
    </row>
    <row r="20" spans="1:7" ht="12.75" customHeight="1">
      <c r="A20" s="8" t="s">
        <v>101</v>
      </c>
      <c r="B20" s="9" t="s">
        <v>104</v>
      </c>
      <c r="C20" s="6" t="s">
        <v>277</v>
      </c>
      <c r="D20" s="10">
        <v>2232249</v>
      </c>
      <c r="E20" s="106">
        <v>9031.679454</v>
      </c>
      <c r="F20" s="11">
        <v>0.027950177589178258</v>
      </c>
      <c r="G20" s="46"/>
    </row>
    <row r="21" spans="1:7" ht="12.75" customHeight="1">
      <c r="A21" s="8" t="s">
        <v>103</v>
      </c>
      <c r="B21" s="9" t="s">
        <v>106</v>
      </c>
      <c r="C21" s="6" t="s">
        <v>173</v>
      </c>
      <c r="D21" s="10">
        <v>896883</v>
      </c>
      <c r="E21" s="106">
        <v>9023.0914215</v>
      </c>
      <c r="F21" s="11">
        <v>0.027923600357918094</v>
      </c>
      <c r="G21" s="46"/>
    </row>
    <row r="22" spans="1:7" ht="12.75" customHeight="1">
      <c r="A22" s="8" t="s">
        <v>105</v>
      </c>
      <c r="B22" s="9" t="s">
        <v>120</v>
      </c>
      <c r="C22" s="6" t="s">
        <v>9</v>
      </c>
      <c r="D22" s="10">
        <v>5603806</v>
      </c>
      <c r="E22" s="106">
        <v>8946.476279</v>
      </c>
      <c r="F22" s="11">
        <v>0.027686500840624354</v>
      </c>
      <c r="G22" s="46"/>
    </row>
    <row r="23" spans="1:7" ht="12.75" customHeight="1">
      <c r="A23" s="8" t="s">
        <v>107</v>
      </c>
      <c r="B23" s="9" t="s">
        <v>269</v>
      </c>
      <c r="C23" s="6" t="s">
        <v>277</v>
      </c>
      <c r="D23" s="10">
        <v>243466</v>
      </c>
      <c r="E23" s="106">
        <v>8588.871815</v>
      </c>
      <c r="F23" s="11">
        <v>0.026579828673350278</v>
      </c>
      <c r="G23" s="46"/>
    </row>
    <row r="24" spans="1:7" ht="12.75" customHeight="1">
      <c r="A24" s="8" t="s">
        <v>110</v>
      </c>
      <c r="B24" s="9" t="s">
        <v>270</v>
      </c>
      <c r="C24" s="6" t="s">
        <v>173</v>
      </c>
      <c r="D24" s="10">
        <v>679130</v>
      </c>
      <c r="E24" s="106">
        <v>8121.376105</v>
      </c>
      <c r="F24" s="11">
        <v>0.025133078023791743</v>
      </c>
      <c r="G24" s="46"/>
    </row>
    <row r="25" spans="1:7" ht="12.75" customHeight="1">
      <c r="A25" s="8" t="s">
        <v>111</v>
      </c>
      <c r="B25" s="9" t="s">
        <v>144</v>
      </c>
      <c r="C25" s="6" t="s">
        <v>278</v>
      </c>
      <c r="D25" s="10">
        <v>3766896</v>
      </c>
      <c r="E25" s="106">
        <v>7995.23676</v>
      </c>
      <c r="F25" s="11">
        <v>0.02474271683884389</v>
      </c>
      <c r="G25" s="46"/>
    </row>
    <row r="26" spans="1:7" ht="12.75" customHeight="1">
      <c r="A26" s="8" t="s">
        <v>113</v>
      </c>
      <c r="B26" s="9" t="s">
        <v>132</v>
      </c>
      <c r="C26" s="6" t="s">
        <v>279</v>
      </c>
      <c r="D26" s="10">
        <v>9059858</v>
      </c>
      <c r="E26" s="106">
        <v>7927.37575</v>
      </c>
      <c r="F26" s="11">
        <v>0.024532708579522756</v>
      </c>
      <c r="G26" s="46"/>
    </row>
    <row r="27" spans="1:7" ht="12.75" customHeight="1">
      <c r="A27" s="8" t="s">
        <v>115</v>
      </c>
      <c r="B27" s="9" t="s">
        <v>127</v>
      </c>
      <c r="C27" s="6" t="s">
        <v>128</v>
      </c>
      <c r="D27" s="10">
        <v>690414</v>
      </c>
      <c r="E27" s="106">
        <v>7798.916544</v>
      </c>
      <c r="F27" s="11">
        <v>0.024135168162045396</v>
      </c>
      <c r="G27" s="46"/>
    </row>
    <row r="28" spans="1:7" ht="12.75" customHeight="1">
      <c r="A28" s="8" t="s">
        <v>117</v>
      </c>
      <c r="B28" s="9" t="s">
        <v>92</v>
      </c>
      <c r="C28" s="6" t="s">
        <v>273</v>
      </c>
      <c r="D28" s="10">
        <v>171884</v>
      </c>
      <c r="E28" s="106">
        <v>7662.330894</v>
      </c>
      <c r="F28" s="11">
        <v>0.02371247898301983</v>
      </c>
      <c r="G28" s="46"/>
    </row>
    <row r="29" spans="1:7" ht="12.75" customHeight="1">
      <c r="A29" s="8" t="s">
        <v>119</v>
      </c>
      <c r="B29" s="9" t="s">
        <v>112</v>
      </c>
      <c r="C29" s="6" t="s">
        <v>280</v>
      </c>
      <c r="D29" s="10">
        <v>889117</v>
      </c>
      <c r="E29" s="106">
        <v>7049.808693</v>
      </c>
      <c r="F29" s="11">
        <v>0.021816917434089735</v>
      </c>
      <c r="G29" s="46"/>
    </row>
    <row r="30" spans="1:7" ht="12.75" customHeight="1">
      <c r="A30" s="8" t="s">
        <v>121</v>
      </c>
      <c r="B30" s="9" t="s">
        <v>130</v>
      </c>
      <c r="C30" s="6" t="s">
        <v>75</v>
      </c>
      <c r="D30" s="10">
        <v>4985896</v>
      </c>
      <c r="E30" s="106">
        <v>6601.326304</v>
      </c>
      <c r="F30" s="11">
        <v>0.020429006970480747</v>
      </c>
      <c r="G30" s="46"/>
    </row>
    <row r="31" spans="1:7" ht="12.75" customHeight="1">
      <c r="A31" s="8" t="s">
        <v>122</v>
      </c>
      <c r="B31" s="9" t="s">
        <v>108</v>
      </c>
      <c r="C31" s="6" t="s">
        <v>109</v>
      </c>
      <c r="D31" s="10">
        <v>2151673</v>
      </c>
      <c r="E31" s="106">
        <v>6558.299304</v>
      </c>
      <c r="F31" s="11">
        <v>0.020295852079714894</v>
      </c>
      <c r="G31" s="46"/>
    </row>
    <row r="32" spans="1:7" ht="12.75" customHeight="1">
      <c r="A32" s="8" t="s">
        <v>124</v>
      </c>
      <c r="B32" s="9" t="s">
        <v>118</v>
      </c>
      <c r="C32" s="6" t="s">
        <v>95</v>
      </c>
      <c r="D32" s="10">
        <v>256866</v>
      </c>
      <c r="E32" s="106">
        <v>5758.165122</v>
      </c>
      <c r="F32" s="11">
        <v>0.01781969107378291</v>
      </c>
      <c r="G32" s="46"/>
    </row>
    <row r="33" spans="1:7" ht="12.75" customHeight="1">
      <c r="A33" s="8" t="s">
        <v>125</v>
      </c>
      <c r="B33" s="9" t="s">
        <v>114</v>
      </c>
      <c r="C33" s="6" t="s">
        <v>275</v>
      </c>
      <c r="D33" s="10">
        <v>152198</v>
      </c>
      <c r="E33" s="106">
        <v>5639.240296</v>
      </c>
      <c r="F33" s="11">
        <v>0.017451656532323404</v>
      </c>
      <c r="G33" s="46"/>
    </row>
    <row r="34" spans="1:7" ht="12.75" customHeight="1">
      <c r="A34" s="8" t="s">
        <v>126</v>
      </c>
      <c r="B34" s="9" t="s">
        <v>271</v>
      </c>
      <c r="C34" s="6" t="s">
        <v>100</v>
      </c>
      <c r="D34" s="10">
        <v>792637</v>
      </c>
      <c r="E34" s="106">
        <v>5275.3955535</v>
      </c>
      <c r="F34" s="11">
        <v>0.01632567268628911</v>
      </c>
      <c r="G34" s="46"/>
    </row>
    <row r="35" spans="1:7" ht="12.75" customHeight="1">
      <c r="A35" s="8" t="s">
        <v>129</v>
      </c>
      <c r="B35" s="9" t="s">
        <v>116</v>
      </c>
      <c r="C35" s="6" t="s">
        <v>95</v>
      </c>
      <c r="D35" s="10">
        <v>501146</v>
      </c>
      <c r="E35" s="106">
        <v>5212.168973</v>
      </c>
      <c r="F35" s="11">
        <v>0.01613000651342147</v>
      </c>
      <c r="G35" s="46"/>
    </row>
    <row r="36" spans="1:7" ht="12.75" customHeight="1">
      <c r="A36" s="8" t="s">
        <v>131</v>
      </c>
      <c r="B36" s="9" t="s">
        <v>123</v>
      </c>
      <c r="C36" s="6" t="s">
        <v>279</v>
      </c>
      <c r="D36" s="10">
        <v>551446</v>
      </c>
      <c r="E36" s="106">
        <v>3883.834178</v>
      </c>
      <c r="F36" s="11">
        <v>0.01201923247552184</v>
      </c>
      <c r="G36" s="46"/>
    </row>
    <row r="37" spans="1:7" ht="12.75" customHeight="1">
      <c r="A37" s="8" t="s">
        <v>133</v>
      </c>
      <c r="B37" s="9" t="s">
        <v>272</v>
      </c>
      <c r="C37" s="6" t="s">
        <v>281</v>
      </c>
      <c r="D37" s="10">
        <v>878200</v>
      </c>
      <c r="E37" s="106">
        <v>3582.1778</v>
      </c>
      <c r="F37" s="11">
        <v>0.011085701853786349</v>
      </c>
      <c r="G37" s="46"/>
    </row>
    <row r="38" spans="1:7" ht="12.75" customHeight="1">
      <c r="A38" s="8" t="s">
        <v>135</v>
      </c>
      <c r="B38" s="9" t="s">
        <v>87</v>
      </c>
      <c r="C38" s="6" t="s">
        <v>88</v>
      </c>
      <c r="D38" s="10">
        <v>101549</v>
      </c>
      <c r="E38" s="106">
        <v>408.2777545</v>
      </c>
      <c r="F38" s="11">
        <v>0.0012634898971012488</v>
      </c>
      <c r="G38" s="46"/>
    </row>
    <row r="39" spans="1:7" ht="12.75" customHeight="1">
      <c r="A39" s="33"/>
      <c r="B39" s="26" t="s">
        <v>13</v>
      </c>
      <c r="C39" s="6"/>
      <c r="D39" s="6"/>
      <c r="E39" s="107">
        <f>SUM(E8:E38)</f>
        <v>301333.3735729999</v>
      </c>
      <c r="F39" s="31">
        <f>SUM(F8:F38)</f>
        <v>0.9325310256866369</v>
      </c>
      <c r="G39" s="46"/>
    </row>
    <row r="40" spans="1:7" ht="12.75" customHeight="1">
      <c r="A40" s="33"/>
      <c r="B40" s="27" t="s">
        <v>14</v>
      </c>
      <c r="C40" s="13"/>
      <c r="D40" s="13"/>
      <c r="E40" s="108" t="s">
        <v>15</v>
      </c>
      <c r="F40" s="14" t="s">
        <v>15</v>
      </c>
      <c r="G40" s="46"/>
    </row>
    <row r="41" spans="1:7" ht="12.75" customHeight="1">
      <c r="A41" s="33"/>
      <c r="B41" s="27" t="s">
        <v>13</v>
      </c>
      <c r="C41" s="13"/>
      <c r="D41" s="13"/>
      <c r="E41" s="108" t="s">
        <v>15</v>
      </c>
      <c r="F41" s="14" t="s">
        <v>15</v>
      </c>
      <c r="G41" s="46"/>
    </row>
    <row r="42" spans="1:7" ht="12.75" customHeight="1">
      <c r="A42" s="33"/>
      <c r="B42" s="27" t="s">
        <v>16</v>
      </c>
      <c r="C42" s="13"/>
      <c r="D42" s="15"/>
      <c r="E42" s="107">
        <f>E39</f>
        <v>301333.3735729999</v>
      </c>
      <c r="F42" s="31">
        <f>F39</f>
        <v>0.9325310256866369</v>
      </c>
      <c r="G42" s="46"/>
    </row>
    <row r="43" spans="1:7" ht="12.75" customHeight="1">
      <c r="A43" s="33"/>
      <c r="B43" s="26" t="s">
        <v>40</v>
      </c>
      <c r="C43" s="6"/>
      <c r="D43" s="6"/>
      <c r="E43" s="109"/>
      <c r="F43" s="7"/>
      <c r="G43" s="46"/>
    </row>
    <row r="44" spans="1:7" ht="12.75" customHeight="1">
      <c r="A44" s="8" t="s">
        <v>41</v>
      </c>
      <c r="B44" s="9" t="s">
        <v>297</v>
      </c>
      <c r="C44" s="6" t="s">
        <v>42</v>
      </c>
      <c r="D44" s="10"/>
      <c r="E44" s="106">
        <v>22362.5903958</v>
      </c>
      <c r="F44" s="11">
        <v>0.06920511031199648</v>
      </c>
      <c r="G44" s="46"/>
    </row>
    <row r="45" spans="1:7" ht="12.75" customHeight="1">
      <c r="A45" s="33"/>
      <c r="B45" s="26" t="s">
        <v>13</v>
      </c>
      <c r="C45" s="6"/>
      <c r="D45" s="6"/>
      <c r="E45" s="107">
        <f>SUM(E44)</f>
        <v>22362.5903958</v>
      </c>
      <c r="F45" s="31">
        <f>SUM(F44)</f>
        <v>0.06920511031199648</v>
      </c>
      <c r="G45" s="46"/>
    </row>
    <row r="46" spans="1:7" ht="12.75" customHeight="1">
      <c r="A46" s="33"/>
      <c r="B46" s="27" t="s">
        <v>16</v>
      </c>
      <c r="C46" s="13"/>
      <c r="D46" s="15"/>
      <c r="E46" s="107">
        <f>SUM(E45)</f>
        <v>22362.5903958</v>
      </c>
      <c r="F46" s="31">
        <f>SUM(F45)</f>
        <v>0.06920511031199648</v>
      </c>
      <c r="G46" s="46"/>
    </row>
    <row r="47" spans="1:7" ht="12.75" customHeight="1">
      <c r="A47" s="33"/>
      <c r="B47" s="27" t="s">
        <v>43</v>
      </c>
      <c r="C47" s="13"/>
      <c r="D47" s="6"/>
      <c r="E47" s="107">
        <v>-561.0062325427903</v>
      </c>
      <c r="F47" s="12">
        <v>-0.0017361359986333745</v>
      </c>
      <c r="G47" s="46"/>
    </row>
    <row r="48" spans="1:7" ht="12.75" customHeight="1" thickBot="1">
      <c r="A48" s="33"/>
      <c r="B48" s="26" t="s">
        <v>44</v>
      </c>
      <c r="C48" s="16"/>
      <c r="D48" s="16"/>
      <c r="E48" s="110">
        <f>E42+E46+E47</f>
        <v>323134.9577362571</v>
      </c>
      <c r="F48" s="32">
        <f>F42+F46+F47</f>
        <v>1</v>
      </c>
      <c r="G48" s="46"/>
    </row>
    <row r="49" spans="1:7" ht="12.75" customHeight="1">
      <c r="A49" s="33"/>
      <c r="B49" s="17"/>
      <c r="C49" s="68"/>
      <c r="D49" s="68"/>
      <c r="E49" s="68"/>
      <c r="F49" s="69"/>
      <c r="G49" s="46"/>
    </row>
    <row r="50" spans="1:7" ht="12.75" customHeight="1" hidden="1">
      <c r="A50" s="33"/>
      <c r="B50" s="29" t="s">
        <v>45</v>
      </c>
      <c r="C50" s="39"/>
      <c r="D50" s="39"/>
      <c r="E50" s="39"/>
      <c r="F50" s="40"/>
      <c r="G50" s="46"/>
    </row>
    <row r="51" spans="1:7" ht="12.75" customHeight="1" hidden="1">
      <c r="A51" s="33"/>
      <c r="B51" s="29" t="s">
        <v>46</v>
      </c>
      <c r="C51" s="39"/>
      <c r="D51" s="39"/>
      <c r="E51" s="39"/>
      <c r="F51" s="40"/>
      <c r="G51" s="46"/>
    </row>
    <row r="52" spans="1:7" ht="12.75" customHeight="1" hidden="1">
      <c r="A52" s="33"/>
      <c r="B52" s="29" t="s">
        <v>70</v>
      </c>
      <c r="C52" s="39"/>
      <c r="D52" s="39"/>
      <c r="E52" s="39"/>
      <c r="F52" s="40"/>
      <c r="G52" s="46"/>
    </row>
    <row r="53" spans="1:7" ht="12.75" customHeight="1">
      <c r="A53" s="33"/>
      <c r="B53" s="20"/>
      <c r="C53" s="41"/>
      <c r="D53" s="42"/>
      <c r="E53" s="84"/>
      <c r="F53" s="70"/>
      <c r="G53" s="46"/>
    </row>
    <row r="54" spans="1:7" ht="12.75" customHeight="1">
      <c r="A54" s="33"/>
      <c r="B54" s="20" t="s">
        <v>186</v>
      </c>
      <c r="C54" s="41"/>
      <c r="D54" s="42"/>
      <c r="E54" s="84"/>
      <c r="F54" s="70"/>
      <c r="G54" s="46"/>
    </row>
    <row r="55" spans="1:7" ht="12.75" customHeight="1">
      <c r="A55" s="33"/>
      <c r="B55" s="20" t="s">
        <v>187</v>
      </c>
      <c r="C55" s="50" t="s">
        <v>188</v>
      </c>
      <c r="D55" s="42"/>
      <c r="E55" s="84"/>
      <c r="F55" s="70"/>
      <c r="G55" s="46"/>
    </row>
    <row r="56" spans="1:7" ht="12.75" customHeight="1">
      <c r="A56" s="33"/>
      <c r="B56" s="20" t="s">
        <v>189</v>
      </c>
      <c r="C56" s="84"/>
      <c r="D56" s="42"/>
      <c r="E56" s="84"/>
      <c r="F56" s="70"/>
      <c r="G56" s="46"/>
    </row>
    <row r="57" spans="2:7" ht="14.25">
      <c r="B57" s="47" t="s">
        <v>218</v>
      </c>
      <c r="C57" s="86">
        <v>32.0904</v>
      </c>
      <c r="D57" s="86"/>
      <c r="E57" s="84"/>
      <c r="F57" s="71"/>
      <c r="G57" s="46"/>
    </row>
    <row r="58" spans="2:7" ht="14.25">
      <c r="B58" s="47" t="s">
        <v>219</v>
      </c>
      <c r="C58" s="86">
        <v>31.7629</v>
      </c>
      <c r="D58" s="86"/>
      <c r="E58" s="84"/>
      <c r="F58" s="71"/>
      <c r="G58" s="46"/>
    </row>
    <row r="59" spans="2:7" ht="14.25">
      <c r="B59" s="47" t="s">
        <v>217</v>
      </c>
      <c r="C59" s="86">
        <v>29.2534</v>
      </c>
      <c r="D59" s="86"/>
      <c r="E59" s="84"/>
      <c r="F59" s="71"/>
      <c r="G59" s="46"/>
    </row>
    <row r="60" spans="2:7" ht="14.25">
      <c r="B60" s="47" t="s">
        <v>220</v>
      </c>
      <c r="C60" s="86">
        <v>25.8823</v>
      </c>
      <c r="D60" s="86"/>
      <c r="E60" s="84"/>
      <c r="F60" s="71"/>
      <c r="G60" s="46"/>
    </row>
    <row r="61" spans="2:7" ht="14.25">
      <c r="B61" s="47" t="s">
        <v>193</v>
      </c>
      <c r="C61" s="41"/>
      <c r="D61" s="42"/>
      <c r="E61" s="84"/>
      <c r="F61" s="71"/>
      <c r="G61" s="46"/>
    </row>
    <row r="62" spans="2:7" ht="14.25">
      <c r="B62" s="47" t="s">
        <v>218</v>
      </c>
      <c r="C62" s="72">
        <v>32.1883</v>
      </c>
      <c r="D62" s="42"/>
      <c r="E62" s="84"/>
      <c r="F62" s="71"/>
      <c r="G62" s="46"/>
    </row>
    <row r="63" spans="2:7" ht="14.25">
      <c r="B63" s="47" t="s">
        <v>219</v>
      </c>
      <c r="C63" s="72">
        <v>31.8601</v>
      </c>
      <c r="D63" s="42"/>
      <c r="E63" s="84"/>
      <c r="F63" s="71"/>
      <c r="G63" s="46"/>
    </row>
    <row r="64" spans="2:7" ht="14.25">
      <c r="B64" s="47" t="s">
        <v>217</v>
      </c>
      <c r="C64" s="72">
        <v>29.1882</v>
      </c>
      <c r="D64" s="42"/>
      <c r="E64" s="84"/>
      <c r="F64" s="71"/>
      <c r="G64" s="46"/>
    </row>
    <row r="65" spans="2:7" ht="14.25">
      <c r="B65" s="47" t="s">
        <v>220</v>
      </c>
      <c r="C65" s="72">
        <v>25.8245</v>
      </c>
      <c r="D65" s="42"/>
      <c r="E65" s="84"/>
      <c r="F65" s="71"/>
      <c r="G65" s="46"/>
    </row>
    <row r="66" spans="2:7" ht="14.25">
      <c r="B66" s="20" t="s">
        <v>194</v>
      </c>
      <c r="C66" s="51" t="s">
        <v>188</v>
      </c>
      <c r="D66" s="42"/>
      <c r="E66" s="84"/>
      <c r="F66" s="71"/>
      <c r="G66" s="46"/>
    </row>
    <row r="67" spans="2:7" ht="14.25">
      <c r="B67" s="20" t="s">
        <v>195</v>
      </c>
      <c r="C67" s="51" t="s">
        <v>188</v>
      </c>
      <c r="D67" s="42"/>
      <c r="E67" s="84"/>
      <c r="F67" s="71"/>
      <c r="G67" s="46"/>
    </row>
    <row r="68" spans="2:7" ht="14.25">
      <c r="B68" s="20" t="s">
        <v>196</v>
      </c>
      <c r="C68" s="51" t="s">
        <v>188</v>
      </c>
      <c r="D68" s="42"/>
      <c r="E68" s="84"/>
      <c r="F68" s="71"/>
      <c r="G68" s="46"/>
    </row>
    <row r="69" spans="2:7" ht="14.25">
      <c r="B69" s="20" t="s">
        <v>202</v>
      </c>
      <c r="C69" s="66">
        <v>0.11673984535353808</v>
      </c>
      <c r="D69" s="42"/>
      <c r="E69" s="84"/>
      <c r="F69" s="71"/>
      <c r="G69" s="46"/>
    </row>
    <row r="70" spans="2:7" ht="14.25">
      <c r="B70" s="20" t="s">
        <v>227</v>
      </c>
      <c r="C70" s="51" t="s">
        <v>188</v>
      </c>
      <c r="D70" s="42"/>
      <c r="E70" s="84"/>
      <c r="F70" s="71"/>
      <c r="G70" s="46"/>
    </row>
    <row r="71" spans="2:7" ht="14.25">
      <c r="B71" s="20" t="s">
        <v>200</v>
      </c>
      <c r="C71" s="51" t="s">
        <v>188</v>
      </c>
      <c r="D71" s="41"/>
      <c r="E71" s="84"/>
      <c r="F71" s="71"/>
      <c r="G71" s="46"/>
    </row>
    <row r="72" spans="2:7" ht="14.25">
      <c r="B72" s="58" t="s">
        <v>255</v>
      </c>
      <c r="C72" s="51" t="s">
        <v>188</v>
      </c>
      <c r="D72" s="80"/>
      <c r="E72" s="80"/>
      <c r="F72" s="71"/>
      <c r="G72" s="46"/>
    </row>
    <row r="73" spans="2:7" ht="14.25">
      <c r="B73" s="58" t="s">
        <v>204</v>
      </c>
      <c r="C73" s="51" t="s">
        <v>188</v>
      </c>
      <c r="D73" s="80"/>
      <c r="E73" s="80"/>
      <c r="F73" s="71"/>
      <c r="G73" s="46"/>
    </row>
    <row r="74" spans="2:7" ht="14.25">
      <c r="B74" s="58"/>
      <c r="C74" s="80"/>
      <c r="D74" s="80"/>
      <c r="E74" s="80"/>
      <c r="F74" s="71"/>
      <c r="G74" s="46"/>
    </row>
    <row r="75" spans="2:7" ht="15" thickBot="1">
      <c r="B75" s="59"/>
      <c r="C75" s="81"/>
      <c r="D75" s="81"/>
      <c r="E75" s="81"/>
      <c r="F75" s="83"/>
      <c r="G75" s="46"/>
    </row>
    <row r="76" spans="2:7" ht="14.25">
      <c r="B76" s="46"/>
      <c r="C76" s="46"/>
      <c r="D76" s="46"/>
      <c r="E76" s="46"/>
      <c r="F76" s="46"/>
      <c r="G76" s="46"/>
    </row>
    <row r="77" spans="2:7" ht="14.25">
      <c r="B77" s="90" t="s">
        <v>228</v>
      </c>
      <c r="C77" s="91"/>
      <c r="D77" s="91"/>
      <c r="E77" s="91"/>
      <c r="F77" s="91"/>
      <c r="G77" s="91"/>
    </row>
    <row r="78" spans="2:7" ht="14.25">
      <c r="B78" s="152"/>
      <c r="C78" s="152"/>
      <c r="D78" s="152"/>
      <c r="E78" s="162"/>
      <c r="F78" s="162"/>
      <c r="G78" s="162"/>
    </row>
    <row r="79" spans="2:7" ht="15" thickBot="1">
      <c r="B79" s="88" t="s">
        <v>229</v>
      </c>
      <c r="C79" s="89"/>
      <c r="D79" s="89"/>
      <c r="E79" s="162"/>
      <c r="F79" s="162"/>
      <c r="G79" s="162"/>
    </row>
    <row r="80" spans="2:7" ht="14.25">
      <c r="B80" s="97" t="s">
        <v>240</v>
      </c>
      <c r="C80" s="163"/>
      <c r="D80" s="149"/>
      <c r="E80" s="165"/>
      <c r="F80" s="166"/>
      <c r="G80" s="167"/>
    </row>
    <row r="81" spans="2:7" ht="174.75" customHeight="1" thickBot="1">
      <c r="B81" s="96" t="s">
        <v>241</v>
      </c>
      <c r="C81" s="164"/>
      <c r="D81" s="151"/>
      <c r="E81" s="168"/>
      <c r="F81" s="169"/>
      <c r="G81" s="170"/>
    </row>
    <row r="82" spans="2:7" ht="14.25">
      <c r="B82" s="161" t="s">
        <v>242</v>
      </c>
      <c r="C82" s="161"/>
      <c r="D82" s="161"/>
      <c r="E82" s="161"/>
      <c r="F82" s="161"/>
      <c r="G82" s="161"/>
    </row>
  </sheetData>
  <sheetProtection/>
  <mergeCells count="7">
    <mergeCell ref="B82:D82"/>
    <mergeCell ref="E82:G82"/>
    <mergeCell ref="B3:F4"/>
    <mergeCell ref="B78:D78"/>
    <mergeCell ref="E78:G79"/>
    <mergeCell ref="C80:D81"/>
    <mergeCell ref="E80:G81"/>
  </mergeCells>
  <printOptions/>
  <pageMargins left="0.25" right="0.25" top="0.75" bottom="0.75" header="0.3" footer="0.3"/>
  <pageSetup horizontalDpi="600" verticalDpi="600" orientation="portrait" paperSize="8" scale="85" r:id="rId2"/>
  <headerFooter>
    <oddFooter>&amp;C&amp;1#&amp;"Calibri"&amp;10&amp;K000000 For internal use only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IV86"/>
  <sheetViews>
    <sheetView zoomScale="96" zoomScaleNormal="96" zoomScalePageLayoutView="0" workbookViewId="0" topLeftCell="A69">
      <selection activeCell="B85" sqref="B85"/>
    </sheetView>
  </sheetViews>
  <sheetFormatPr defaultColWidth="8.7109375" defaultRowHeight="15"/>
  <cols>
    <col min="1" max="1" width="3.28125" style="35" customWidth="1"/>
    <col min="2" max="2" width="71.28125" style="35" bestFit="1" customWidth="1"/>
    <col min="3" max="3" width="25.7109375" style="35" customWidth="1"/>
    <col min="4" max="4" width="25.421875" style="35" customWidth="1"/>
    <col min="5" max="5" width="19.7109375" style="35" customWidth="1"/>
    <col min="6" max="6" width="26.421875" style="35" customWidth="1"/>
    <col min="7" max="7" width="9.7109375" style="35" customWidth="1"/>
    <col min="8" max="16384" width="8.7109375" style="35" customWidth="1"/>
  </cols>
  <sheetData>
    <row r="2" ht="15" thickBot="1"/>
    <row r="3" spans="1:6" ht="15.75" customHeight="1">
      <c r="A3" s="33"/>
      <c r="B3" s="111" t="s">
        <v>248</v>
      </c>
      <c r="C3" s="112"/>
      <c r="D3" s="112"/>
      <c r="E3" s="112"/>
      <c r="F3" s="113"/>
    </row>
    <row r="4" spans="1:6" ht="15" thickBot="1">
      <c r="A4" s="33"/>
      <c r="B4" s="114"/>
      <c r="C4" s="115"/>
      <c r="D4" s="115"/>
      <c r="E4" s="115"/>
      <c r="F4" s="116"/>
    </row>
    <row r="5" spans="1:6" ht="27.75" customHeight="1">
      <c r="A5" s="33"/>
      <c r="B5" s="23" t="s">
        <v>0</v>
      </c>
      <c r="C5" s="24" t="s">
        <v>71</v>
      </c>
      <c r="D5" s="24" t="s">
        <v>2</v>
      </c>
      <c r="E5" s="24" t="s">
        <v>3</v>
      </c>
      <c r="F5" s="25" t="s">
        <v>4</v>
      </c>
    </row>
    <row r="6" spans="1:6" ht="12.75" customHeight="1">
      <c r="A6" s="33"/>
      <c r="B6" s="26" t="s">
        <v>72</v>
      </c>
      <c r="C6" s="6"/>
      <c r="D6" s="6"/>
      <c r="E6" s="6"/>
      <c r="F6" s="7"/>
    </row>
    <row r="7" spans="1:6" ht="12.75" customHeight="1">
      <c r="A7" s="33"/>
      <c r="B7" s="26" t="s">
        <v>6</v>
      </c>
      <c r="C7" s="6"/>
      <c r="D7" s="6"/>
      <c r="E7" s="6"/>
      <c r="F7" s="7"/>
    </row>
    <row r="8" spans="1:6" ht="12.75" customHeight="1">
      <c r="A8" s="33"/>
      <c r="B8" s="9" t="s">
        <v>282</v>
      </c>
      <c r="C8" s="6" t="s">
        <v>277</v>
      </c>
      <c r="D8" s="10">
        <v>43372</v>
      </c>
      <c r="E8" s="106">
        <v>447.70747</v>
      </c>
      <c r="F8" s="11">
        <v>0.04556043922186054</v>
      </c>
    </row>
    <row r="9" spans="1:6" ht="12.75" customHeight="1">
      <c r="A9" s="8" t="s">
        <v>136</v>
      </c>
      <c r="B9" s="9" t="s">
        <v>163</v>
      </c>
      <c r="C9" s="6" t="s">
        <v>128</v>
      </c>
      <c r="D9" s="10">
        <v>17805</v>
      </c>
      <c r="E9" s="106">
        <v>417.5005425</v>
      </c>
      <c r="F9" s="11">
        <v>0.04248646575333007</v>
      </c>
    </row>
    <row r="10" spans="1:6" ht="12.75" customHeight="1">
      <c r="A10" s="8" t="s">
        <v>89</v>
      </c>
      <c r="B10" s="9" t="s">
        <v>137</v>
      </c>
      <c r="C10" s="6" t="s">
        <v>134</v>
      </c>
      <c r="D10" s="10">
        <v>11588</v>
      </c>
      <c r="E10" s="106">
        <v>387.021818</v>
      </c>
      <c r="F10" s="11">
        <v>0.03938483317359653</v>
      </c>
    </row>
    <row r="11" spans="1:6" ht="12.75" customHeight="1">
      <c r="A11" s="8" t="s">
        <v>138</v>
      </c>
      <c r="B11" s="9" t="s">
        <v>283</v>
      </c>
      <c r="C11" s="6" t="s">
        <v>291</v>
      </c>
      <c r="D11" s="10">
        <v>109428</v>
      </c>
      <c r="E11" s="106">
        <v>363.519816</v>
      </c>
      <c r="F11" s="11">
        <v>0.03699317878884158</v>
      </c>
    </row>
    <row r="12" spans="1:6" ht="12.75" customHeight="1">
      <c r="A12" s="8" t="s">
        <v>139</v>
      </c>
      <c r="B12" s="9" t="s">
        <v>154</v>
      </c>
      <c r="C12" s="6" t="s">
        <v>128</v>
      </c>
      <c r="D12" s="10">
        <v>357187</v>
      </c>
      <c r="E12" s="106">
        <v>360.5802765</v>
      </c>
      <c r="F12" s="11">
        <v>0.036694039909765004</v>
      </c>
    </row>
    <row r="13" spans="1:6" ht="12.75" customHeight="1">
      <c r="A13" s="8" t="s">
        <v>141</v>
      </c>
      <c r="B13" s="9" t="s">
        <v>165</v>
      </c>
      <c r="C13" s="6" t="s">
        <v>75</v>
      </c>
      <c r="D13" s="10">
        <v>29024</v>
      </c>
      <c r="E13" s="106">
        <v>343.992448</v>
      </c>
      <c r="F13" s="11">
        <v>0.03500599849245987</v>
      </c>
    </row>
    <row r="14" spans="1:6" ht="12.75" customHeight="1">
      <c r="A14" s="8" t="s">
        <v>143</v>
      </c>
      <c r="B14" s="9" t="s">
        <v>144</v>
      </c>
      <c r="C14" s="6" t="s">
        <v>278</v>
      </c>
      <c r="D14" s="10">
        <v>155330</v>
      </c>
      <c r="E14" s="106">
        <v>329.687925</v>
      </c>
      <c r="F14" s="11">
        <v>0.033550315050905485</v>
      </c>
    </row>
    <row r="15" spans="1:6" ht="12.75" customHeight="1">
      <c r="A15" s="8" t="s">
        <v>145</v>
      </c>
      <c r="B15" s="9" t="s">
        <v>270</v>
      </c>
      <c r="C15" s="6" t="s">
        <v>173</v>
      </c>
      <c r="D15" s="10">
        <v>27562</v>
      </c>
      <c r="E15" s="106">
        <v>329.600177</v>
      </c>
      <c r="F15" s="11">
        <v>0.03354138547592913</v>
      </c>
    </row>
    <row r="16" spans="1:6" ht="12.75" customHeight="1">
      <c r="A16" s="8" t="s">
        <v>78</v>
      </c>
      <c r="B16" s="9" t="s">
        <v>161</v>
      </c>
      <c r="C16" s="6" t="s">
        <v>157</v>
      </c>
      <c r="D16" s="10">
        <v>25691</v>
      </c>
      <c r="E16" s="106">
        <v>321.2531095</v>
      </c>
      <c r="F16" s="11">
        <v>0.032691955687512785</v>
      </c>
    </row>
    <row r="17" spans="1:6" ht="12.75" customHeight="1">
      <c r="A17" s="8" t="s">
        <v>147</v>
      </c>
      <c r="B17" s="9" t="s">
        <v>156</v>
      </c>
      <c r="C17" s="6" t="s">
        <v>95</v>
      </c>
      <c r="D17" s="10">
        <v>19047</v>
      </c>
      <c r="E17" s="106">
        <v>319.6753245</v>
      </c>
      <c r="F17" s="11">
        <v>0.03253139419945527</v>
      </c>
    </row>
    <row r="18" spans="1:6" ht="12.75" customHeight="1">
      <c r="A18" s="8" t="s">
        <v>148</v>
      </c>
      <c r="B18" s="9" t="s">
        <v>149</v>
      </c>
      <c r="C18" s="6" t="s">
        <v>274</v>
      </c>
      <c r="D18" s="10">
        <v>11717</v>
      </c>
      <c r="E18" s="106">
        <v>315.222451</v>
      </c>
      <c r="F18" s="11">
        <v>0.03207825261470713</v>
      </c>
    </row>
    <row r="19" spans="1:6" ht="12.75" customHeight="1">
      <c r="A19" s="8" t="s">
        <v>150</v>
      </c>
      <c r="B19" s="9" t="s">
        <v>284</v>
      </c>
      <c r="C19" s="6" t="s">
        <v>292</v>
      </c>
      <c r="D19" s="10">
        <v>622</v>
      </c>
      <c r="E19" s="106">
        <v>315.143453</v>
      </c>
      <c r="F19" s="11">
        <v>0.03207021347348474</v>
      </c>
    </row>
    <row r="20" spans="1:6" ht="12.75" customHeight="1">
      <c r="A20" s="8" t="s">
        <v>152</v>
      </c>
      <c r="B20" s="9" t="s">
        <v>94</v>
      </c>
      <c r="C20" s="6" t="s">
        <v>95</v>
      </c>
      <c r="D20" s="10">
        <v>4256</v>
      </c>
      <c r="E20" s="106">
        <v>312.20952</v>
      </c>
      <c r="F20" s="11">
        <v>0.03177164513347577</v>
      </c>
    </row>
    <row r="21" spans="1:6" ht="12.75" customHeight="1">
      <c r="A21" s="8" t="s">
        <v>93</v>
      </c>
      <c r="B21" s="9" t="s">
        <v>151</v>
      </c>
      <c r="C21" s="6" t="s">
        <v>100</v>
      </c>
      <c r="D21" s="10">
        <v>11554</v>
      </c>
      <c r="E21" s="106">
        <v>301.207003</v>
      </c>
      <c r="F21" s="11">
        <v>0.030651986560287378</v>
      </c>
    </row>
    <row r="22" spans="1:6" ht="12.75" customHeight="1">
      <c r="A22" s="8" t="s">
        <v>153</v>
      </c>
      <c r="B22" s="9" t="s">
        <v>77</v>
      </c>
      <c r="C22" s="6" t="s">
        <v>75</v>
      </c>
      <c r="D22" s="10">
        <v>20512</v>
      </c>
      <c r="E22" s="106">
        <v>291.547312</v>
      </c>
      <c r="F22" s="11">
        <v>0.029668979140939532</v>
      </c>
    </row>
    <row r="23" spans="1:6" ht="12.75" customHeight="1">
      <c r="A23" s="8" t="s">
        <v>155</v>
      </c>
      <c r="B23" s="9" t="s">
        <v>142</v>
      </c>
      <c r="C23" s="6" t="s">
        <v>275</v>
      </c>
      <c r="D23" s="10">
        <v>30583</v>
      </c>
      <c r="E23" s="106">
        <v>290.1256295</v>
      </c>
      <c r="F23" s="11">
        <v>0.02952430324546244</v>
      </c>
    </row>
    <row r="24" spans="1:6" ht="12.75" customHeight="1">
      <c r="A24" s="8" t="s">
        <v>158</v>
      </c>
      <c r="B24" s="9" t="s">
        <v>140</v>
      </c>
      <c r="C24" s="6" t="s">
        <v>274</v>
      </c>
      <c r="D24" s="10">
        <v>3171</v>
      </c>
      <c r="E24" s="106">
        <v>286.147869</v>
      </c>
      <c r="F24" s="11">
        <v>0.029119510992388426</v>
      </c>
    </row>
    <row r="25" spans="1:6" ht="12.75" customHeight="1">
      <c r="A25" s="8" t="s">
        <v>160</v>
      </c>
      <c r="B25" s="9" t="s">
        <v>296</v>
      </c>
      <c r="C25" s="6" t="s">
        <v>95</v>
      </c>
      <c r="D25" s="10">
        <v>38446</v>
      </c>
      <c r="E25" s="106">
        <v>281.501612</v>
      </c>
      <c r="F25" s="11">
        <v>0.028646689956684814</v>
      </c>
    </row>
    <row r="26" spans="1:6" ht="12.75" customHeight="1">
      <c r="A26" s="8" t="s">
        <v>162</v>
      </c>
      <c r="B26" s="9" t="s">
        <v>167</v>
      </c>
      <c r="C26" s="6" t="s">
        <v>100</v>
      </c>
      <c r="D26" s="10">
        <v>14575</v>
      </c>
      <c r="E26" s="106">
        <v>265.483625</v>
      </c>
      <c r="F26" s="11">
        <v>0.027016637808638114</v>
      </c>
    </row>
    <row r="27" spans="1:6" ht="12.75" customHeight="1">
      <c r="A27" s="8" t="s">
        <v>164</v>
      </c>
      <c r="B27" s="9" t="s">
        <v>285</v>
      </c>
      <c r="C27" s="6" t="s">
        <v>9</v>
      </c>
      <c r="D27" s="10">
        <v>124708</v>
      </c>
      <c r="E27" s="106">
        <v>264.630376</v>
      </c>
      <c r="F27" s="11">
        <v>0.026929807898907965</v>
      </c>
    </row>
    <row r="28" spans="1:6" ht="12.75" customHeight="1">
      <c r="A28" s="8" t="s">
        <v>166</v>
      </c>
      <c r="B28" s="9" t="s">
        <v>92</v>
      </c>
      <c r="C28" s="6" t="s">
        <v>273</v>
      </c>
      <c r="D28" s="10">
        <v>5868</v>
      </c>
      <c r="E28" s="106">
        <v>261.586638</v>
      </c>
      <c r="F28" s="11">
        <v>0.02662006537851565</v>
      </c>
    </row>
    <row r="29" spans="1:6" ht="12.75" customHeight="1">
      <c r="A29" s="8" t="s">
        <v>80</v>
      </c>
      <c r="B29" s="9" t="s">
        <v>286</v>
      </c>
      <c r="C29" s="6" t="s">
        <v>275</v>
      </c>
      <c r="D29" s="10">
        <v>18078</v>
      </c>
      <c r="E29" s="106">
        <v>257.503032</v>
      </c>
      <c r="F29" s="11">
        <v>0.02620450187905243</v>
      </c>
    </row>
    <row r="30" spans="1:6" ht="12.75" customHeight="1">
      <c r="A30" s="8" t="s">
        <v>168</v>
      </c>
      <c r="B30" s="9" t="s">
        <v>79</v>
      </c>
      <c r="C30" s="6" t="s">
        <v>273</v>
      </c>
      <c r="D30" s="10">
        <v>18118</v>
      </c>
      <c r="E30" s="106">
        <v>256.088871</v>
      </c>
      <c r="F30" s="11">
        <v>0.02606059140043025</v>
      </c>
    </row>
    <row r="31" spans="1:6" ht="12.75" customHeight="1">
      <c r="A31" s="8" t="s">
        <v>169</v>
      </c>
      <c r="B31" s="9" t="s">
        <v>175</v>
      </c>
      <c r="C31" s="6" t="s">
        <v>273</v>
      </c>
      <c r="D31" s="10">
        <v>7995</v>
      </c>
      <c r="E31" s="106">
        <v>252.5740425</v>
      </c>
      <c r="F31" s="11">
        <v>0.025702908893480984</v>
      </c>
    </row>
    <row r="32" spans="1:6" ht="12.75" customHeight="1">
      <c r="A32" s="8" t="s">
        <v>113</v>
      </c>
      <c r="B32" s="9" t="s">
        <v>177</v>
      </c>
      <c r="C32" s="6" t="s">
        <v>178</v>
      </c>
      <c r="D32" s="10">
        <v>89738</v>
      </c>
      <c r="E32" s="106">
        <v>241.081137</v>
      </c>
      <c r="F32" s="11">
        <v>0.024533346494811745</v>
      </c>
    </row>
    <row r="33" spans="1:6" ht="12.75" customHeight="1">
      <c r="A33" s="8" t="s">
        <v>171</v>
      </c>
      <c r="B33" s="9" t="s">
        <v>108</v>
      </c>
      <c r="C33" s="6" t="s">
        <v>109</v>
      </c>
      <c r="D33" s="10">
        <v>78328</v>
      </c>
      <c r="E33" s="106">
        <v>238.743744</v>
      </c>
      <c r="F33" s="11">
        <v>0.024295484366413257</v>
      </c>
    </row>
    <row r="34" spans="1:6" ht="12.75" customHeight="1">
      <c r="A34" s="8" t="s">
        <v>172</v>
      </c>
      <c r="B34" s="9" t="s">
        <v>116</v>
      </c>
      <c r="C34" s="6" t="s">
        <v>95</v>
      </c>
      <c r="D34" s="10">
        <v>22488</v>
      </c>
      <c r="E34" s="106">
        <v>233.886444</v>
      </c>
      <c r="F34" s="11">
        <v>0.023801186780910956</v>
      </c>
    </row>
    <row r="35" spans="1:6" ht="12.75" customHeight="1">
      <c r="A35" s="8" t="s">
        <v>174</v>
      </c>
      <c r="B35" s="9" t="s">
        <v>287</v>
      </c>
      <c r="C35" s="6" t="s">
        <v>293</v>
      </c>
      <c r="D35" s="10">
        <v>34514</v>
      </c>
      <c r="E35" s="106">
        <v>231.951337</v>
      </c>
      <c r="F35" s="11">
        <v>0.023604262827729434</v>
      </c>
    </row>
    <row r="36" spans="1:6" ht="12.75" customHeight="1">
      <c r="A36" s="8" t="s">
        <v>91</v>
      </c>
      <c r="B36" s="9" t="s">
        <v>159</v>
      </c>
      <c r="C36" s="6" t="s">
        <v>273</v>
      </c>
      <c r="D36" s="10">
        <v>22559</v>
      </c>
      <c r="E36" s="106">
        <v>227.530074</v>
      </c>
      <c r="F36" s="11">
        <v>0.023154338049401837</v>
      </c>
    </row>
    <row r="37" spans="1:6" ht="12.75" customHeight="1">
      <c r="A37" s="8" t="s">
        <v>176</v>
      </c>
      <c r="B37" s="9" t="s">
        <v>81</v>
      </c>
      <c r="C37" s="6" t="s">
        <v>12</v>
      </c>
      <c r="D37" s="10">
        <v>11957</v>
      </c>
      <c r="E37" s="106">
        <v>220.929489</v>
      </c>
      <c r="F37" s="11">
        <v>0.022482637057409844</v>
      </c>
    </row>
    <row r="38" spans="1:6" ht="12.75" customHeight="1">
      <c r="A38" s="8" t="s">
        <v>179</v>
      </c>
      <c r="B38" s="9" t="s">
        <v>170</v>
      </c>
      <c r="C38" s="6" t="s">
        <v>273</v>
      </c>
      <c r="D38" s="10">
        <v>55821</v>
      </c>
      <c r="E38" s="106">
        <v>220.0742925</v>
      </c>
      <c r="F38" s="11">
        <v>0.022395608962567027</v>
      </c>
    </row>
    <row r="39" spans="1:6" ht="12.75" customHeight="1">
      <c r="A39" s="8" t="s">
        <v>180</v>
      </c>
      <c r="B39" s="9" t="s">
        <v>288</v>
      </c>
      <c r="C39" s="6" t="s">
        <v>294</v>
      </c>
      <c r="D39" s="10">
        <v>154990</v>
      </c>
      <c r="E39" s="106">
        <v>197.999725</v>
      </c>
      <c r="F39" s="11">
        <v>0.020149215818998062</v>
      </c>
    </row>
    <row r="40" spans="1:6" ht="12.75" customHeight="1">
      <c r="A40" s="8" t="s">
        <v>183</v>
      </c>
      <c r="B40" s="9" t="s">
        <v>146</v>
      </c>
      <c r="C40" s="6" t="s">
        <v>295</v>
      </c>
      <c r="D40" s="10">
        <v>69553</v>
      </c>
      <c r="E40" s="106">
        <v>187.8278765</v>
      </c>
      <c r="F40" s="11">
        <v>0.01911408927675336</v>
      </c>
    </row>
    <row r="41" spans="1:6" ht="12.75" customHeight="1">
      <c r="A41" s="8" t="s">
        <v>107</v>
      </c>
      <c r="B41" s="9" t="s">
        <v>289</v>
      </c>
      <c r="C41" s="6" t="s">
        <v>95</v>
      </c>
      <c r="D41" s="10">
        <v>3778</v>
      </c>
      <c r="E41" s="106">
        <v>86.431195</v>
      </c>
      <c r="F41" s="11">
        <v>0.008795571819854327</v>
      </c>
    </row>
    <row r="42" spans="1:6" ht="12.75" customHeight="1">
      <c r="A42" s="8" t="s">
        <v>184</v>
      </c>
      <c r="B42" s="9" t="s">
        <v>181</v>
      </c>
      <c r="C42" s="6" t="s">
        <v>182</v>
      </c>
      <c r="D42" s="10">
        <v>1727</v>
      </c>
      <c r="E42" s="106">
        <v>75.7557185</v>
      </c>
      <c r="F42" s="11">
        <v>0.007709194149536138</v>
      </c>
    </row>
    <row r="43" spans="1:6" ht="12.75" customHeight="1">
      <c r="A43" s="8" t="s">
        <v>185</v>
      </c>
      <c r="B43" s="9" t="s">
        <v>290</v>
      </c>
      <c r="C43" s="6" t="s">
        <v>134</v>
      </c>
      <c r="D43" s="10">
        <v>28787</v>
      </c>
      <c r="E43" s="106">
        <v>57.545213</v>
      </c>
      <c r="F43" s="11">
        <v>0.005856022861078281</v>
      </c>
    </row>
    <row r="44" spans="1:6" ht="12.75" customHeight="1">
      <c r="A44" s="33"/>
      <c r="B44" s="26" t="s">
        <v>13</v>
      </c>
      <c r="C44" s="6"/>
      <c r="D44" s="6"/>
      <c r="E44" s="107">
        <f>SUM(E8:E43)</f>
        <v>9791.2665865</v>
      </c>
      <c r="F44" s="31">
        <f>SUM(F8:F43)</f>
        <v>0.9963970585955764</v>
      </c>
    </row>
    <row r="45" spans="1:6" ht="12.75" customHeight="1">
      <c r="A45" s="33"/>
      <c r="B45" s="27" t="s">
        <v>14</v>
      </c>
      <c r="C45" s="13"/>
      <c r="D45" s="13"/>
      <c r="E45" s="108" t="s">
        <v>15</v>
      </c>
      <c r="F45" s="14" t="s">
        <v>15</v>
      </c>
    </row>
    <row r="46" spans="1:6" ht="12.75" customHeight="1">
      <c r="A46" s="33"/>
      <c r="B46" s="27" t="s">
        <v>13</v>
      </c>
      <c r="C46" s="13"/>
      <c r="D46" s="13"/>
      <c r="E46" s="108" t="s">
        <v>15</v>
      </c>
      <c r="F46" s="14" t="s">
        <v>15</v>
      </c>
    </row>
    <row r="47" spans="1:6" ht="12.75" customHeight="1">
      <c r="A47" s="33"/>
      <c r="B47" s="27" t="s">
        <v>16</v>
      </c>
      <c r="C47" s="13"/>
      <c r="D47" s="15"/>
      <c r="E47" s="107">
        <f>E44</f>
        <v>9791.2665865</v>
      </c>
      <c r="F47" s="31">
        <f>F44</f>
        <v>0.9963970585955764</v>
      </c>
    </row>
    <row r="48" spans="1:6" ht="12.75" customHeight="1">
      <c r="A48" s="33"/>
      <c r="B48" s="26" t="s">
        <v>40</v>
      </c>
      <c r="C48" s="6"/>
      <c r="D48" s="6"/>
      <c r="E48" s="109"/>
      <c r="F48" s="7"/>
    </row>
    <row r="49" spans="1:6" ht="12.75" customHeight="1">
      <c r="A49" s="8" t="s">
        <v>41</v>
      </c>
      <c r="B49" s="9" t="s">
        <v>297</v>
      </c>
      <c r="C49" s="6" t="s">
        <v>42</v>
      </c>
      <c r="D49" s="10"/>
      <c r="E49" s="106">
        <v>13.9953628</v>
      </c>
      <c r="F49" s="11">
        <v>0.0014242221069871537</v>
      </c>
    </row>
    <row r="50" spans="1:6" ht="12.75" customHeight="1">
      <c r="A50" s="33"/>
      <c r="B50" s="26" t="s">
        <v>13</v>
      </c>
      <c r="C50" s="6"/>
      <c r="D50" s="6"/>
      <c r="E50" s="107">
        <f>SUM(E49)</f>
        <v>13.9953628</v>
      </c>
      <c r="F50" s="31">
        <f>SUM(F49)</f>
        <v>0.0014242221069871537</v>
      </c>
    </row>
    <row r="51" spans="1:6" ht="12.75" customHeight="1">
      <c r="A51" s="33"/>
      <c r="B51" s="27" t="s">
        <v>16</v>
      </c>
      <c r="C51" s="13"/>
      <c r="D51" s="15"/>
      <c r="E51" s="107">
        <f>SUM(E50)</f>
        <v>13.9953628</v>
      </c>
      <c r="F51" s="31">
        <f>SUM(F50)</f>
        <v>0.0014242221069871537</v>
      </c>
    </row>
    <row r="52" spans="1:6" ht="12.75" customHeight="1">
      <c r="A52" s="33"/>
      <c r="B52" s="27" t="s">
        <v>43</v>
      </c>
      <c r="C52" s="13"/>
      <c r="D52" s="6"/>
      <c r="E52" s="107">
        <v>21.40955884436555</v>
      </c>
      <c r="F52" s="12">
        <v>0.002178719297436702</v>
      </c>
    </row>
    <row r="53" spans="1:6" ht="12.75" customHeight="1" thickBot="1">
      <c r="A53" s="33"/>
      <c r="B53" s="26" t="s">
        <v>44</v>
      </c>
      <c r="C53" s="16"/>
      <c r="D53" s="16"/>
      <c r="E53" s="110">
        <f>E47+E51+E52</f>
        <v>9826.671508144365</v>
      </c>
      <c r="F53" s="32">
        <f>F47+F51+F52</f>
        <v>1.0000000000000002</v>
      </c>
    </row>
    <row r="54" spans="1:6" ht="12.75" customHeight="1">
      <c r="A54" s="33"/>
      <c r="B54" s="17"/>
      <c r="C54" s="68"/>
      <c r="D54" s="68"/>
      <c r="E54" s="68"/>
      <c r="F54" s="69"/>
    </row>
    <row r="55" spans="1:6" ht="12.75" customHeight="1" hidden="1">
      <c r="A55" s="33"/>
      <c r="B55" s="21"/>
      <c r="C55" s="39"/>
      <c r="D55" s="39"/>
      <c r="E55" s="39"/>
      <c r="F55" s="40"/>
    </row>
    <row r="56" spans="1:6" ht="12.75" customHeight="1" hidden="1">
      <c r="A56" s="33"/>
      <c r="B56" s="29" t="s">
        <v>203</v>
      </c>
      <c r="C56" s="39"/>
      <c r="D56" s="39"/>
      <c r="E56" s="39"/>
      <c r="F56" s="40"/>
    </row>
    <row r="57" spans="1:6" ht="12.75" customHeight="1">
      <c r="A57" s="33"/>
      <c r="B57" s="21"/>
      <c r="C57" s="39"/>
      <c r="D57" s="39"/>
      <c r="E57" s="39"/>
      <c r="F57" s="40"/>
    </row>
    <row r="58" spans="1:6" ht="12.75" customHeight="1">
      <c r="A58" s="33"/>
      <c r="B58" s="20" t="s">
        <v>186</v>
      </c>
      <c r="C58" s="41"/>
      <c r="D58" s="42"/>
      <c r="E58" s="84"/>
      <c r="F58" s="70"/>
    </row>
    <row r="59" spans="1:6" ht="12.75" customHeight="1">
      <c r="A59" s="33"/>
      <c r="B59" s="20" t="s">
        <v>187</v>
      </c>
      <c r="C59" s="50" t="s">
        <v>188</v>
      </c>
      <c r="D59" s="42"/>
      <c r="E59" s="84"/>
      <c r="F59" s="70"/>
    </row>
    <row r="60" spans="1:6" ht="12.75" customHeight="1">
      <c r="A60" s="33"/>
      <c r="B60" s="20" t="s">
        <v>189</v>
      </c>
      <c r="C60" s="84"/>
      <c r="D60" s="42"/>
      <c r="E60" s="84"/>
      <c r="F60" s="70"/>
    </row>
    <row r="61" spans="2:6" ht="14.25">
      <c r="B61" s="47" t="s">
        <v>218</v>
      </c>
      <c r="C61" s="85">
        <v>10.132</v>
      </c>
      <c r="D61" s="86"/>
      <c r="E61" s="84"/>
      <c r="F61" s="71"/>
    </row>
    <row r="62" spans="2:6" ht="14.25">
      <c r="B62" s="47" t="s">
        <v>211</v>
      </c>
      <c r="C62" s="85">
        <v>10.132</v>
      </c>
      <c r="D62" s="86"/>
      <c r="E62" s="84"/>
      <c r="F62" s="71"/>
    </row>
    <row r="63" spans="2:6" ht="14.25">
      <c r="B63" s="47" t="s">
        <v>217</v>
      </c>
      <c r="C63" s="85">
        <v>10.0928</v>
      </c>
      <c r="D63" s="86"/>
      <c r="E63" s="84"/>
      <c r="F63" s="71"/>
    </row>
    <row r="64" spans="2:6" ht="14.25">
      <c r="B64" s="47" t="s">
        <v>212</v>
      </c>
      <c r="C64" s="85">
        <v>10.0928</v>
      </c>
      <c r="D64" s="86"/>
      <c r="E64" s="84"/>
      <c r="F64" s="71"/>
    </row>
    <row r="65" spans="2:6" ht="14.25">
      <c r="B65" s="47" t="s">
        <v>193</v>
      </c>
      <c r="C65" s="41"/>
      <c r="D65" s="42"/>
      <c r="E65" s="84"/>
      <c r="F65" s="71"/>
    </row>
    <row r="66" spans="2:6" ht="14.25">
      <c r="B66" s="47" t="s">
        <v>218</v>
      </c>
      <c r="C66" s="72">
        <v>10.2072</v>
      </c>
      <c r="D66" s="42"/>
      <c r="E66" s="84"/>
      <c r="F66" s="71"/>
    </row>
    <row r="67" spans="2:256" ht="14.25">
      <c r="B67" s="47" t="s">
        <v>211</v>
      </c>
      <c r="C67" s="72">
        <v>10.2072</v>
      </c>
      <c r="D67" s="42"/>
      <c r="E67" s="84"/>
      <c r="F67" s="87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</row>
    <row r="68" spans="2:6" ht="14.25">
      <c r="B68" s="47" t="s">
        <v>217</v>
      </c>
      <c r="C68" s="72">
        <v>10.1093</v>
      </c>
      <c r="D68" s="42"/>
      <c r="E68" s="84"/>
      <c r="F68" s="71"/>
    </row>
    <row r="69" spans="2:6" ht="14.25">
      <c r="B69" s="47" t="s">
        <v>212</v>
      </c>
      <c r="C69" s="72">
        <v>10.1093</v>
      </c>
      <c r="D69" s="42"/>
      <c r="E69" s="84"/>
      <c r="F69" s="71"/>
    </row>
    <row r="70" spans="2:6" ht="14.25">
      <c r="B70" s="20" t="s">
        <v>194</v>
      </c>
      <c r="C70" s="51" t="s">
        <v>188</v>
      </c>
      <c r="D70" s="42"/>
      <c r="E70" s="84"/>
      <c r="F70" s="71"/>
    </row>
    <row r="71" spans="2:6" ht="14.25">
      <c r="B71" s="20" t="s">
        <v>195</v>
      </c>
      <c r="C71" s="51" t="s">
        <v>188</v>
      </c>
      <c r="D71" s="42"/>
      <c r="E71" s="84"/>
      <c r="F71" s="71"/>
    </row>
    <row r="72" spans="2:6" ht="14.25">
      <c r="B72" s="20" t="s">
        <v>196</v>
      </c>
      <c r="C72" s="51" t="s">
        <v>188</v>
      </c>
      <c r="D72" s="42"/>
      <c r="E72" s="84"/>
      <c r="F72" s="71"/>
    </row>
    <row r="73" spans="2:6" ht="14.25">
      <c r="B73" s="20" t="s">
        <v>202</v>
      </c>
      <c r="C73" s="66">
        <v>0.35299530542954977</v>
      </c>
      <c r="D73" s="42"/>
      <c r="E73" s="84"/>
      <c r="F73" s="71"/>
    </row>
    <row r="74" spans="2:6" ht="14.25">
      <c r="B74" s="20" t="s">
        <v>227</v>
      </c>
      <c r="C74" s="51" t="s">
        <v>188</v>
      </c>
      <c r="D74" s="42"/>
      <c r="E74" s="84"/>
      <c r="F74" s="71"/>
    </row>
    <row r="75" spans="2:6" ht="14.25">
      <c r="B75" s="20" t="s">
        <v>205</v>
      </c>
      <c r="C75" s="51" t="s">
        <v>188</v>
      </c>
      <c r="D75" s="41"/>
      <c r="E75" s="84"/>
      <c r="F75" s="71"/>
    </row>
    <row r="76" spans="2:6" ht="14.25">
      <c r="B76" s="58" t="s">
        <v>255</v>
      </c>
      <c r="C76" s="51" t="s">
        <v>188</v>
      </c>
      <c r="D76" s="80"/>
      <c r="E76" s="80"/>
      <c r="F76" s="71"/>
    </row>
    <row r="77" spans="2:6" ht="14.25">
      <c r="B77" s="58" t="s">
        <v>204</v>
      </c>
      <c r="C77" s="51" t="s">
        <v>188</v>
      </c>
      <c r="D77" s="80"/>
      <c r="E77" s="80"/>
      <c r="F77" s="71"/>
    </row>
    <row r="78" spans="2:6" ht="14.25">
      <c r="B78" s="58"/>
      <c r="C78" s="80"/>
      <c r="D78" s="80"/>
      <c r="E78" s="80"/>
      <c r="F78" s="71"/>
    </row>
    <row r="79" spans="2:6" ht="15" thickBot="1">
      <c r="B79" s="59"/>
      <c r="C79" s="81"/>
      <c r="D79" s="81"/>
      <c r="E79" s="81"/>
      <c r="F79" s="83"/>
    </row>
    <row r="81" spans="2:7" ht="14.25">
      <c r="B81" s="90" t="s">
        <v>228</v>
      </c>
      <c r="C81" s="95"/>
      <c r="D81" s="95"/>
      <c r="E81" s="37"/>
      <c r="F81" s="37"/>
      <c r="G81" s="37"/>
    </row>
    <row r="82" spans="2:7" ht="14.25">
      <c r="B82" s="152"/>
      <c r="C82" s="152"/>
      <c r="D82" s="152"/>
      <c r="E82" s="153"/>
      <c r="F82" s="153"/>
      <c r="G82" s="153"/>
    </row>
    <row r="83" spans="2:7" ht="15" thickBot="1">
      <c r="B83" s="98" t="s">
        <v>229</v>
      </c>
      <c r="C83" s="99"/>
      <c r="D83" s="99"/>
      <c r="E83" s="154"/>
      <c r="F83" s="154"/>
      <c r="G83" s="154"/>
    </row>
    <row r="84" spans="2:7" ht="15" thickBot="1">
      <c r="B84" s="100" t="s">
        <v>237</v>
      </c>
      <c r="C84" s="148"/>
      <c r="D84" s="149"/>
      <c r="E84" s="155"/>
      <c r="F84" s="156"/>
      <c r="G84" s="157"/>
    </row>
    <row r="85" spans="2:7" ht="169.5" customHeight="1" thickBot="1">
      <c r="B85" s="101" t="s">
        <v>238</v>
      </c>
      <c r="C85" s="150"/>
      <c r="D85" s="151"/>
      <c r="E85" s="158"/>
      <c r="F85" s="159"/>
      <c r="G85" s="160"/>
    </row>
    <row r="86" spans="2:7" ht="14.25">
      <c r="B86" s="146" t="s">
        <v>239</v>
      </c>
      <c r="C86" s="146"/>
      <c r="D86" s="146"/>
      <c r="E86" s="147"/>
      <c r="F86" s="147"/>
      <c r="G86" s="147"/>
    </row>
  </sheetData>
  <sheetProtection/>
  <mergeCells count="7">
    <mergeCell ref="B86:D86"/>
    <mergeCell ref="E86:G86"/>
    <mergeCell ref="C84:D85"/>
    <mergeCell ref="B3:F4"/>
    <mergeCell ref="B82:D82"/>
    <mergeCell ref="E82:G83"/>
    <mergeCell ref="E84:G85"/>
  </mergeCells>
  <printOptions/>
  <pageMargins left="0.25" right="0.25" top="0.75" bottom="0.75" header="0.3" footer="0.3"/>
  <pageSetup horizontalDpi="600" verticalDpi="600" orientation="portrait" paperSize="8" scale="80" r:id="rId2"/>
  <headerFooter>
    <oddFooter>&amp;C&amp;1#&amp;"Calibri"&amp;10&amp;K000000 For internal use only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3.28125" style="0" customWidth="1"/>
    <col min="2" max="2" width="51.7109375" style="0" customWidth="1"/>
    <col min="3" max="3" width="60.7109375" style="0" bestFit="1" customWidth="1"/>
    <col min="4" max="4" width="23.421875" style="0" bestFit="1" customWidth="1"/>
    <col min="5" max="6" width="29.421875" style="0" bestFit="1" customWidth="1"/>
    <col min="7" max="7" width="11.7109375" style="0" bestFit="1" customWidth="1"/>
    <col min="8" max="8" width="17.28125" style="0" customWidth="1"/>
  </cols>
  <sheetData>
    <row r="1" spans="1:8" ht="15">
      <c r="A1" s="171" t="s">
        <v>306</v>
      </c>
      <c r="B1" s="172" t="s">
        <v>307</v>
      </c>
      <c r="C1" s="172"/>
      <c r="D1" s="172"/>
      <c r="E1" s="172"/>
      <c r="F1" s="172"/>
      <c r="G1" s="172"/>
      <c r="H1" s="173"/>
    </row>
    <row r="2" spans="1:8" ht="15">
      <c r="A2" s="174"/>
      <c r="B2" s="175" t="s">
        <v>308</v>
      </c>
      <c r="C2" s="176" t="s">
        <v>309</v>
      </c>
      <c r="D2" s="176" t="s">
        <v>310</v>
      </c>
      <c r="E2" s="176" t="s">
        <v>311</v>
      </c>
      <c r="F2" s="176" t="s">
        <v>312</v>
      </c>
      <c r="G2" s="177" t="s">
        <v>313</v>
      </c>
      <c r="H2" s="178"/>
    </row>
    <row r="3" spans="1:8" ht="15">
      <c r="A3" s="174"/>
      <c r="B3" s="179" t="s">
        <v>15</v>
      </c>
      <c r="C3" s="180"/>
      <c r="D3" s="180"/>
      <c r="E3" s="180"/>
      <c r="F3" s="180"/>
      <c r="G3" s="180"/>
      <c r="H3" s="181"/>
    </row>
    <row r="4" spans="1:8" ht="15">
      <c r="A4" s="52"/>
      <c r="B4" s="182" t="s">
        <v>314</v>
      </c>
      <c r="C4" s="182"/>
      <c r="D4" s="182"/>
      <c r="E4" s="182"/>
      <c r="F4" s="182"/>
      <c r="G4" s="182"/>
      <c r="H4" s="183"/>
    </row>
    <row r="5" spans="1:8" ht="15">
      <c r="A5" s="184" t="s">
        <v>315</v>
      </c>
      <c r="B5" s="185" t="s">
        <v>316</v>
      </c>
      <c r="C5" s="185"/>
      <c r="D5" s="185"/>
      <c r="E5" s="185"/>
      <c r="F5" s="185"/>
      <c r="G5" s="185"/>
      <c r="H5" s="186"/>
    </row>
    <row r="6" spans="1:8" ht="36">
      <c r="A6" s="187"/>
      <c r="B6" s="176" t="s">
        <v>308</v>
      </c>
      <c r="C6" s="176" t="s">
        <v>317</v>
      </c>
      <c r="D6" s="176" t="s">
        <v>318</v>
      </c>
      <c r="E6" s="176" t="s">
        <v>319</v>
      </c>
      <c r="F6" s="176" t="s">
        <v>320</v>
      </c>
      <c r="G6" s="177" t="s">
        <v>321</v>
      </c>
      <c r="H6" s="178"/>
    </row>
    <row r="7" spans="1:8" ht="15">
      <c r="A7" s="52"/>
      <c r="B7" s="188" t="s">
        <v>15</v>
      </c>
      <c r="C7" s="189"/>
      <c r="D7" s="189"/>
      <c r="E7" s="189"/>
      <c r="F7" s="189"/>
      <c r="G7" s="189"/>
      <c r="H7" s="190"/>
    </row>
    <row r="8" spans="1:8" ht="15">
      <c r="A8" s="52"/>
      <c r="B8" s="182"/>
      <c r="C8" s="182"/>
      <c r="D8" s="182"/>
      <c r="E8" s="182"/>
      <c r="F8" s="182"/>
      <c r="G8" s="182"/>
      <c r="H8" s="183"/>
    </row>
    <row r="9" spans="1:8" ht="15">
      <c r="A9" s="184" t="s">
        <v>322</v>
      </c>
      <c r="B9" s="191" t="s">
        <v>323</v>
      </c>
      <c r="C9" s="191"/>
      <c r="D9" s="191"/>
      <c r="E9" s="191"/>
      <c r="F9" s="191"/>
      <c r="G9" s="191"/>
      <c r="H9" s="192"/>
    </row>
    <row r="10" spans="1:8" ht="15">
      <c r="A10" s="52"/>
      <c r="B10" s="176" t="s">
        <v>308</v>
      </c>
      <c r="C10" s="176" t="s">
        <v>309</v>
      </c>
      <c r="D10" s="176" t="s">
        <v>310</v>
      </c>
      <c r="E10" s="176" t="s">
        <v>311</v>
      </c>
      <c r="F10" s="176" t="s">
        <v>312</v>
      </c>
      <c r="G10" s="177" t="s">
        <v>313</v>
      </c>
      <c r="H10" s="178"/>
    </row>
    <row r="11" spans="1:8" ht="15">
      <c r="A11" s="52"/>
      <c r="B11" s="188" t="s">
        <v>188</v>
      </c>
      <c r="C11" s="189"/>
      <c r="D11" s="189"/>
      <c r="E11" s="189"/>
      <c r="F11" s="189"/>
      <c r="G11" s="189"/>
      <c r="H11" s="193"/>
    </row>
    <row r="12" spans="1:8" ht="15">
      <c r="A12" s="52"/>
      <c r="B12" s="182" t="s">
        <v>324</v>
      </c>
      <c r="C12" s="53"/>
      <c r="D12" s="53"/>
      <c r="E12" s="53"/>
      <c r="F12" s="53"/>
      <c r="G12" s="53"/>
      <c r="H12" s="194"/>
    </row>
    <row r="13" spans="1:8" ht="15">
      <c r="A13" s="184" t="s">
        <v>325</v>
      </c>
      <c r="B13" s="185" t="s">
        <v>326</v>
      </c>
      <c r="C13" s="185"/>
      <c r="D13" s="185"/>
      <c r="E13" s="185"/>
      <c r="F13" s="185"/>
      <c r="G13" s="185"/>
      <c r="H13" s="186"/>
    </row>
    <row r="14" spans="1:8" ht="24">
      <c r="A14" s="187"/>
      <c r="B14" s="195" t="s">
        <v>308</v>
      </c>
      <c r="C14" s="176" t="s">
        <v>317</v>
      </c>
      <c r="D14" s="176" t="s">
        <v>318</v>
      </c>
      <c r="E14" s="176" t="s">
        <v>327</v>
      </c>
      <c r="F14" s="176" t="s">
        <v>328</v>
      </c>
      <c r="G14" s="177" t="s">
        <v>329</v>
      </c>
      <c r="H14" s="177"/>
    </row>
    <row r="15" spans="1:8" ht="15">
      <c r="A15" s="52"/>
      <c r="B15" s="196" t="s">
        <v>330</v>
      </c>
      <c r="C15" s="196" t="s">
        <v>15</v>
      </c>
      <c r="D15" s="196" t="s">
        <v>15</v>
      </c>
      <c r="E15" s="197" t="s">
        <v>15</v>
      </c>
      <c r="F15" s="197" t="s">
        <v>15</v>
      </c>
      <c r="G15" s="198" t="s">
        <v>188</v>
      </c>
      <c r="H15" s="199"/>
    </row>
    <row r="16" spans="1:8" ht="15">
      <c r="A16" s="52"/>
      <c r="B16" s="53"/>
      <c r="C16" s="53"/>
      <c r="D16" s="53"/>
      <c r="E16" s="53"/>
      <c r="F16" s="53"/>
      <c r="G16" s="53"/>
      <c r="H16" s="194"/>
    </row>
    <row r="17" spans="1:8" ht="15">
      <c r="A17" s="184" t="s">
        <v>331</v>
      </c>
      <c r="B17" s="191" t="s">
        <v>332</v>
      </c>
      <c r="C17" s="191"/>
      <c r="D17" s="191"/>
      <c r="E17" s="191"/>
      <c r="F17" s="191"/>
      <c r="G17" s="191"/>
      <c r="H17" s="192"/>
    </row>
    <row r="18" spans="1:8" ht="15">
      <c r="A18" s="52"/>
      <c r="B18" s="176" t="s">
        <v>308</v>
      </c>
      <c r="C18" s="176" t="s">
        <v>309</v>
      </c>
      <c r="D18" s="176" t="s">
        <v>333</v>
      </c>
      <c r="E18" s="176" t="s">
        <v>334</v>
      </c>
      <c r="F18" s="176" t="s">
        <v>335</v>
      </c>
      <c r="G18" s="177" t="s">
        <v>313</v>
      </c>
      <c r="H18" s="178"/>
    </row>
    <row r="19" spans="1:8" ht="15">
      <c r="A19" s="52"/>
      <c r="B19" s="200" t="s">
        <v>15</v>
      </c>
      <c r="C19" s="200"/>
      <c r="D19" s="200"/>
      <c r="E19" s="200"/>
      <c r="F19" s="200"/>
      <c r="G19" s="200"/>
      <c r="H19" s="201"/>
    </row>
    <row r="20" spans="1:8" ht="15">
      <c r="A20" s="52"/>
      <c r="B20" s="182" t="s">
        <v>336</v>
      </c>
      <c r="C20" s="53"/>
      <c r="D20" s="53"/>
      <c r="E20" s="53"/>
      <c r="F20" s="53"/>
      <c r="G20" s="53"/>
      <c r="H20" s="194"/>
    </row>
    <row r="21" spans="1:8" ht="15">
      <c r="A21" s="184" t="s">
        <v>337</v>
      </c>
      <c r="B21" s="202" t="s">
        <v>338</v>
      </c>
      <c r="C21" s="202"/>
      <c r="D21" s="202"/>
      <c r="E21" s="202"/>
      <c r="F21" s="202"/>
      <c r="G21" s="202"/>
      <c r="H21" s="203"/>
    </row>
    <row r="22" spans="1:8" ht="15">
      <c r="A22" s="52"/>
      <c r="B22" s="182"/>
      <c r="C22" s="204"/>
      <c r="D22" s="204"/>
      <c r="E22" s="204"/>
      <c r="F22" s="204"/>
      <c r="G22" s="182"/>
      <c r="H22" s="183"/>
    </row>
    <row r="23" spans="1:8" ht="15">
      <c r="A23" s="184" t="s">
        <v>339</v>
      </c>
      <c r="B23" s="191" t="s">
        <v>340</v>
      </c>
      <c r="C23" s="191"/>
      <c r="D23" s="191"/>
      <c r="E23" s="191"/>
      <c r="F23" s="191"/>
      <c r="G23" s="191"/>
      <c r="H23" s="192"/>
    </row>
    <row r="24" spans="1:8" ht="36">
      <c r="A24" s="205"/>
      <c r="B24" s="176" t="s">
        <v>308</v>
      </c>
      <c r="C24" s="176" t="s">
        <v>309</v>
      </c>
      <c r="D24" s="176" t="s">
        <v>341</v>
      </c>
      <c r="E24" s="176" t="s">
        <v>342</v>
      </c>
      <c r="F24" s="176" t="s">
        <v>334</v>
      </c>
      <c r="G24" s="176" t="s">
        <v>343</v>
      </c>
      <c r="H24" s="206" t="s">
        <v>344</v>
      </c>
    </row>
    <row r="25" spans="1:8" ht="15">
      <c r="A25" s="207"/>
      <c r="B25" s="208" t="s">
        <v>15</v>
      </c>
      <c r="C25" s="209"/>
      <c r="D25" s="209"/>
      <c r="E25" s="209"/>
      <c r="F25" s="209"/>
      <c r="G25" s="209"/>
      <c r="H25" s="210"/>
    </row>
    <row r="26" spans="1:8" ht="15">
      <c r="A26" s="207"/>
      <c r="B26" s="211"/>
      <c r="C26" s="212"/>
      <c r="D26" s="53"/>
      <c r="E26" s="213"/>
      <c r="F26" s="214"/>
      <c r="G26" s="214"/>
      <c r="H26" s="215"/>
    </row>
    <row r="27" spans="1:8" ht="15">
      <c r="A27" s="207"/>
      <c r="B27" s="211"/>
      <c r="C27" s="212"/>
      <c r="D27" s="53"/>
      <c r="E27" s="41"/>
      <c r="F27" s="214"/>
      <c r="G27" s="214"/>
      <c r="H27" s="215"/>
    </row>
    <row r="28" spans="1:8" ht="15">
      <c r="A28" s="184" t="s">
        <v>345</v>
      </c>
      <c r="B28" s="216" t="s">
        <v>346</v>
      </c>
      <c r="C28" s="217"/>
      <c r="D28" s="217"/>
      <c r="E28" s="217"/>
      <c r="F28" s="217"/>
      <c r="G28" s="217"/>
      <c r="H28" s="218"/>
    </row>
    <row r="29" spans="1:8" ht="15">
      <c r="A29" s="184"/>
      <c r="B29" s="176" t="s">
        <v>308</v>
      </c>
      <c r="C29" s="176" t="s">
        <v>347</v>
      </c>
      <c r="D29" s="219" t="s">
        <v>348</v>
      </c>
      <c r="E29" s="220"/>
      <c r="F29" s="221" t="s">
        <v>349</v>
      </c>
      <c r="G29" s="222"/>
      <c r="H29" s="223"/>
    </row>
    <row r="30" spans="1:8" ht="15">
      <c r="A30" s="224"/>
      <c r="B30" s="200" t="s">
        <v>15</v>
      </c>
      <c r="C30" s="200"/>
      <c r="D30" s="200"/>
      <c r="E30" s="200"/>
      <c r="F30" s="200"/>
      <c r="G30" s="200"/>
      <c r="H30" s="201"/>
    </row>
    <row r="31" spans="1:8" ht="15">
      <c r="A31" s="224"/>
      <c r="B31" s="211"/>
      <c r="C31" s="182"/>
      <c r="D31" s="182"/>
      <c r="E31" s="182"/>
      <c r="F31" s="182"/>
      <c r="G31" s="182"/>
      <c r="H31" s="225"/>
    </row>
    <row r="32" spans="1:8" ht="15">
      <c r="A32" s="184" t="s">
        <v>350</v>
      </c>
      <c r="B32" s="226" t="s">
        <v>351</v>
      </c>
      <c r="C32" s="227"/>
      <c r="D32" s="228"/>
      <c r="E32" s="228"/>
      <c r="F32" s="228"/>
      <c r="G32" s="228"/>
      <c r="H32" s="229"/>
    </row>
    <row r="33" spans="1:8" ht="15">
      <c r="A33" s="52"/>
      <c r="B33" s="182"/>
      <c r="C33" s="182"/>
      <c r="D33" s="182"/>
      <c r="E33" s="182"/>
      <c r="F33" s="182"/>
      <c r="G33" s="182"/>
      <c r="H33" s="183"/>
    </row>
    <row r="34" spans="1:8" ht="15">
      <c r="A34" s="184"/>
      <c r="B34" s="226" t="s">
        <v>352</v>
      </c>
      <c r="C34" s="227"/>
      <c r="D34" s="227"/>
      <c r="E34" s="227"/>
      <c r="F34" s="227"/>
      <c r="G34" s="227"/>
      <c r="H34" s="229"/>
    </row>
    <row r="35" spans="1:8" ht="15.75" thickBot="1">
      <c r="A35" s="230"/>
      <c r="B35" s="231"/>
      <c r="C35" s="231"/>
      <c r="D35" s="231"/>
      <c r="E35" s="231"/>
      <c r="F35" s="231"/>
      <c r="G35" s="231"/>
      <c r="H35" s="232"/>
    </row>
  </sheetData>
  <sheetProtection/>
  <mergeCells count="22">
    <mergeCell ref="B28:H28"/>
    <mergeCell ref="D29:E29"/>
    <mergeCell ref="F29:H29"/>
    <mergeCell ref="B30:H30"/>
    <mergeCell ref="B17:H17"/>
    <mergeCell ref="G18:H18"/>
    <mergeCell ref="B19:H19"/>
    <mergeCell ref="B21:H21"/>
    <mergeCell ref="B23:H23"/>
    <mergeCell ref="B25:H25"/>
    <mergeCell ref="B9:H9"/>
    <mergeCell ref="G10:H10"/>
    <mergeCell ref="B11:H11"/>
    <mergeCell ref="B13:H13"/>
    <mergeCell ref="G14:H14"/>
    <mergeCell ref="G15:H15"/>
    <mergeCell ref="B1:H1"/>
    <mergeCell ref="G2:H2"/>
    <mergeCell ref="B3:H3"/>
    <mergeCell ref="B5:H5"/>
    <mergeCell ref="G6:H6"/>
    <mergeCell ref="B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2022-04-08T10:44:10Z</dcterms:created>
  <dcterms:modified xsi:type="dcterms:W3CDTF">2022-10-07T14:59:53Z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2022-10-07T13:49:49Z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0e3d39c2-81a7-4712-b52f-761b765af187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